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70" windowWidth="19740" windowHeight="883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Foglio1!$A$1:$N$48</definedName>
  </definedNames>
  <calcPr calcId="125725"/>
</workbook>
</file>

<file path=xl/calcChain.xml><?xml version="1.0" encoding="utf-8"?>
<calcChain xmlns="http://schemas.openxmlformats.org/spreadsheetml/2006/main">
  <c r="E17" i="1"/>
  <c r="E26"/>
  <c r="E27"/>
  <c r="E28"/>
  <c r="E29"/>
  <c r="E30"/>
  <c r="E31"/>
  <c r="E32"/>
  <c r="E33"/>
  <c r="E34"/>
  <c r="E35"/>
  <c r="E21"/>
  <c r="E22"/>
  <c r="E23"/>
  <c r="E24"/>
  <c r="E25"/>
  <c r="E20"/>
  <c r="D34"/>
  <c r="D24"/>
  <c r="D20"/>
  <c r="E12"/>
  <c r="D31" s="1"/>
  <c r="C36"/>
  <c r="D25" l="1"/>
  <c r="D35"/>
  <c r="D27"/>
  <c r="D21"/>
  <c r="D30"/>
  <c r="D28"/>
  <c r="D23"/>
  <c r="D32"/>
  <c r="D26"/>
  <c r="D22"/>
  <c r="D33"/>
  <c r="D29"/>
  <c r="D36"/>
  <c r="E36" l="1"/>
</calcChain>
</file>

<file path=xl/sharedStrings.xml><?xml version="1.0" encoding="utf-8"?>
<sst xmlns="http://schemas.openxmlformats.org/spreadsheetml/2006/main" count="39" uniqueCount="36">
  <si>
    <t>L/h</t>
  </si>
  <si>
    <t>m</t>
  </si>
  <si>
    <t>N°</t>
  </si>
  <si>
    <t>20x2</t>
  </si>
  <si>
    <t>Di mm</t>
  </si>
  <si>
    <t>26x3</t>
  </si>
  <si>
    <t>32x3</t>
  </si>
  <si>
    <t xml:space="preserve">Diametro anello </t>
  </si>
  <si>
    <t>L m</t>
  </si>
  <si>
    <t>20..130</t>
  </si>
  <si>
    <t>3/4"</t>
  </si>
  <si>
    <t xml:space="preserve">Totale </t>
  </si>
  <si>
    <t>kWh</t>
  </si>
  <si>
    <t>Faq.2437.2</t>
  </si>
  <si>
    <t>Passo</t>
  </si>
  <si>
    <t xml:space="preserve">D anello </t>
  </si>
  <si>
    <t>L max m</t>
  </si>
  <si>
    <t>∆p max</t>
  </si>
  <si>
    <t>D</t>
  </si>
  <si>
    <t>Cartuccia</t>
  </si>
  <si>
    <t xml:space="preserve">kPa </t>
  </si>
  <si>
    <t>∆p kPa</t>
  </si>
  <si>
    <t xml:space="preserve">Inserto </t>
  </si>
  <si>
    <t>VERDE</t>
  </si>
  <si>
    <t>Resa termica</t>
  </si>
  <si>
    <t>Anelli</t>
  </si>
  <si>
    <t>S= m2</t>
  </si>
  <si>
    <t>GEOTERMICO DI SUPERFICIE</t>
  </si>
  <si>
    <t>DELLA PORTATA TERMICA</t>
  </si>
  <si>
    <t>VALVOLA  STABILIZZATRICE</t>
  </si>
  <si>
    <t>NEL GEOTERMICO DI SUPERFICIE</t>
  </si>
  <si>
    <t xml:space="preserve">APPLICAZIONE </t>
  </si>
  <si>
    <t>valvola con inserto interno</t>
  </si>
  <si>
    <t xml:space="preserve">L'inserto stabilizza </t>
  </si>
  <si>
    <t>la pressione  differenziale  tra  20..130 kPa</t>
  </si>
  <si>
    <t>Portata anello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</si>
</sst>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 Narrow"/>
      <family val="2"/>
    </font>
    <font>
      <sz val="10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sz val="20"/>
      <name val="Arial Narrow"/>
      <family val="2"/>
    </font>
    <font>
      <sz val="20"/>
      <color theme="1"/>
      <name val="Calibri"/>
      <family val="2"/>
    </font>
    <font>
      <sz val="20"/>
      <color theme="1"/>
      <name val="Arial Black"/>
      <family val="2"/>
    </font>
    <font>
      <b/>
      <i/>
      <sz val="2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Fill="1" applyBorder="1"/>
    <xf numFmtId="0" fontId="0" fillId="0" borderId="0" xfId="0" applyBorder="1"/>
    <xf numFmtId="0" fontId="1" fillId="0" borderId="0" xfId="0" applyFont="1" applyBorder="1"/>
    <xf numFmtId="2" fontId="3" fillId="0" borderId="0" xfId="0" applyNumberFormat="1" applyFont="1" applyFill="1" applyBorder="1" applyAlignment="1" applyProtection="1">
      <alignment horizontal="center" vertical="center"/>
      <protection hidden="1"/>
    </xf>
    <xf numFmtId="164" fontId="3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>
      <alignment horizontal="center" vertical="center"/>
    </xf>
    <xf numFmtId="0" fontId="4" fillId="0" borderId="1" xfId="0" applyFont="1" applyFill="1" applyBorder="1"/>
    <xf numFmtId="0" fontId="1" fillId="0" borderId="0" xfId="0" applyFont="1" applyFill="1" applyBorder="1"/>
    <xf numFmtId="0" fontId="5" fillId="0" borderId="0" xfId="0" applyFont="1" applyBorder="1"/>
    <xf numFmtId="0" fontId="6" fillId="0" borderId="0" xfId="0" applyFont="1" applyFill="1" applyBorder="1" applyAlignment="1" applyProtection="1"/>
    <xf numFmtId="0" fontId="6" fillId="0" borderId="0" xfId="0" applyFont="1" applyBorder="1" applyAlignment="1">
      <alignment horizontal="center" vertical="center"/>
    </xf>
    <xf numFmtId="0" fontId="1" fillId="0" borderId="0" xfId="0" applyFont="1" applyFill="1" applyBorder="1" applyAlignment="1"/>
    <xf numFmtId="0" fontId="5" fillId="0" borderId="0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vertical="center"/>
      <protection hidden="1"/>
    </xf>
    <xf numFmtId="1" fontId="5" fillId="0" borderId="0" xfId="0" applyNumberFormat="1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Fill="1" applyBorder="1" applyAlignment="1" applyProtection="1">
      <alignment horizontal="center" vertical="center"/>
      <protection hidden="1"/>
    </xf>
    <xf numFmtId="164" fontId="7" fillId="0" borderId="0" xfId="0" applyNumberFormat="1" applyFont="1" applyFill="1" applyBorder="1" applyAlignment="1" applyProtection="1">
      <alignment horizontal="center" vertical="center"/>
      <protection hidden="1"/>
    </xf>
    <xf numFmtId="2" fontId="7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locked="0" hidden="1"/>
    </xf>
    <xf numFmtId="2" fontId="5" fillId="0" borderId="0" xfId="0" applyNumberFormat="1" applyFont="1" applyFill="1" applyBorder="1" applyAlignment="1" applyProtection="1">
      <alignment horizontal="center" vertical="center"/>
      <protection hidden="1"/>
    </xf>
    <xf numFmtId="164" fontId="7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/>
    <xf numFmtId="2" fontId="5" fillId="0" borderId="0" xfId="0" applyNumberFormat="1" applyFont="1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vertical="center"/>
      <protection hidden="1"/>
    </xf>
    <xf numFmtId="2" fontId="5" fillId="0" borderId="0" xfId="0" applyNumberFormat="1" applyFont="1" applyFill="1" applyBorder="1" applyAlignment="1" applyProtection="1">
      <alignment horizontal="left"/>
      <protection hidden="1"/>
    </xf>
    <xf numFmtId="0" fontId="5" fillId="0" borderId="3" xfId="0" applyFont="1" applyBorder="1"/>
    <xf numFmtId="0" fontId="1" fillId="0" borderId="3" xfId="0" applyFont="1" applyBorder="1"/>
    <xf numFmtId="0" fontId="1" fillId="0" borderId="3" xfId="0" applyFont="1" applyFill="1" applyBorder="1"/>
    <xf numFmtId="0" fontId="7" fillId="0" borderId="0" xfId="0" applyFont="1" applyFill="1" applyBorder="1" applyAlignment="1" applyProtection="1">
      <alignment horizontal="center"/>
      <protection hidden="1"/>
    </xf>
    <xf numFmtId="2" fontId="5" fillId="0" borderId="0" xfId="0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 applyProtection="1">
      <alignment horizontal="left" vertical="center"/>
      <protection hidden="1"/>
    </xf>
    <xf numFmtId="2" fontId="7" fillId="0" borderId="0" xfId="0" applyNumberFormat="1" applyFont="1" applyFill="1" applyBorder="1" applyAlignment="1" applyProtection="1">
      <alignment horizontal="left"/>
      <protection hidden="1"/>
    </xf>
    <xf numFmtId="164" fontId="7" fillId="0" borderId="0" xfId="0" applyNumberFormat="1" applyFont="1" applyFill="1" applyBorder="1" applyAlignment="1" applyProtection="1">
      <alignment horizontal="left"/>
      <protection hidden="1"/>
    </xf>
    <xf numFmtId="0" fontId="1" fillId="0" borderId="0" xfId="0" applyFont="1" applyBorder="1" applyAlignment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6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/>
    <xf numFmtId="0" fontId="7" fillId="0" borderId="0" xfId="0" applyFont="1" applyBorder="1" applyAlignment="1" applyProtection="1">
      <alignment horizontal="center"/>
      <protection hidden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/>
    <xf numFmtId="49" fontId="7" fillId="0" borderId="0" xfId="0" applyNumberFormat="1" applyFont="1" applyBorder="1" applyAlignment="1" applyProtection="1">
      <alignment horizontal="center"/>
      <protection hidden="1"/>
    </xf>
    <xf numFmtId="1" fontId="7" fillId="3" borderId="6" xfId="0" applyNumberFormat="1" applyFont="1" applyFill="1" applyBorder="1" applyAlignment="1" applyProtection="1">
      <alignment horizontal="center" vertical="center"/>
      <protection locked="0" hidden="1"/>
    </xf>
    <xf numFmtId="1" fontId="7" fillId="3" borderId="6" xfId="0" applyNumberFormat="1" applyFont="1" applyFill="1" applyBorder="1" applyAlignment="1" applyProtection="1">
      <alignment horizontal="center"/>
      <protection locked="0" hidden="1"/>
    </xf>
    <xf numFmtId="1" fontId="5" fillId="3" borderId="6" xfId="0" applyNumberFormat="1" applyFont="1" applyFill="1" applyBorder="1" applyAlignment="1" applyProtection="1">
      <alignment horizontal="center" vertical="center"/>
      <protection locked="0" hidden="1"/>
    </xf>
    <xf numFmtId="164" fontId="5" fillId="2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 applyProtection="1">
      <protection hidden="1"/>
    </xf>
    <xf numFmtId="0" fontId="7" fillId="0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/>
      <protection locked="0" hidden="1"/>
    </xf>
    <xf numFmtId="1" fontId="5" fillId="2" borderId="9" xfId="0" applyNumberFormat="1" applyFont="1" applyFill="1" applyBorder="1" applyAlignment="1" applyProtection="1">
      <alignment horizontal="center" vertical="center"/>
      <protection hidden="1"/>
    </xf>
    <xf numFmtId="2" fontId="5" fillId="0" borderId="9" xfId="0" applyNumberFormat="1" applyFont="1" applyFill="1" applyBorder="1" applyAlignment="1" applyProtection="1">
      <alignment horizontal="center" vertical="center"/>
      <protection hidden="1"/>
    </xf>
    <xf numFmtId="2" fontId="5" fillId="2" borderId="9" xfId="0" applyNumberFormat="1" applyFont="1" applyFill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 vertical="center"/>
      <protection hidden="1"/>
    </xf>
    <xf numFmtId="0" fontId="7" fillId="0" borderId="9" xfId="0" applyFont="1" applyBorder="1" applyAlignment="1" applyProtection="1">
      <alignment horizontal="center"/>
      <protection hidden="1"/>
    </xf>
    <xf numFmtId="0" fontId="8" fillId="0" borderId="9" xfId="0" applyFont="1" applyFill="1" applyBorder="1" applyAlignment="1" applyProtection="1">
      <alignment horizontal="center"/>
      <protection hidden="1"/>
    </xf>
    <xf numFmtId="0" fontId="7" fillId="0" borderId="6" xfId="0" applyFont="1" applyBorder="1" applyAlignment="1" applyProtection="1">
      <alignment horizontal="center"/>
      <protection hidden="1"/>
    </xf>
    <xf numFmtId="0" fontId="5" fillId="3" borderId="6" xfId="0" applyFont="1" applyFill="1" applyBorder="1" applyAlignment="1" applyProtection="1">
      <alignment horizontal="center"/>
      <protection hidden="1"/>
    </xf>
    <xf numFmtId="0" fontId="5" fillId="0" borderId="6" xfId="0" applyFont="1" applyFill="1" applyBorder="1" applyAlignment="1" applyProtection="1">
      <alignment horizontal="center"/>
      <protection hidden="1"/>
    </xf>
    <xf numFmtId="2" fontId="8" fillId="0" borderId="0" xfId="0" applyNumberFormat="1" applyFont="1" applyFill="1" applyBorder="1" applyAlignment="1" applyProtection="1">
      <alignment horizontal="left" vertical="center"/>
      <protection hidden="1"/>
    </xf>
    <xf numFmtId="2" fontId="5" fillId="0" borderId="0" xfId="0" applyNumberFormat="1" applyFont="1" applyFill="1" applyBorder="1" applyAlignment="1" applyProtection="1">
      <alignment vertical="center"/>
      <protection hidden="1"/>
    </xf>
    <xf numFmtId="0" fontId="5" fillId="0" borderId="14" xfId="0" applyFont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2" xfId="0" applyFont="1" applyFill="1" applyBorder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3" borderId="11" xfId="0" applyFont="1" applyFill="1" applyBorder="1" applyAlignment="1" applyProtection="1">
      <alignment horizontal="center" vertical="center"/>
      <protection locked="0" hidden="1"/>
    </xf>
    <xf numFmtId="0" fontId="1" fillId="3" borderId="12" xfId="0" applyFont="1" applyFill="1" applyBorder="1" applyAlignment="1" applyProtection="1">
      <alignment horizontal="center" vertical="center"/>
      <protection locked="0" hidden="1"/>
    </xf>
    <xf numFmtId="1" fontId="1" fillId="2" borderId="12" xfId="0" applyNumberFormat="1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center"/>
      <protection hidden="1"/>
    </xf>
    <xf numFmtId="0" fontId="5" fillId="3" borderId="12" xfId="0" applyFont="1" applyFill="1" applyBorder="1" applyAlignment="1" applyProtection="1">
      <alignment horizontal="center"/>
      <protection locked="0" hidden="1"/>
    </xf>
    <xf numFmtId="2" fontId="1" fillId="2" borderId="10" xfId="0" applyNumberFormat="1" applyFont="1" applyFill="1" applyBorder="1" applyAlignment="1" applyProtection="1">
      <alignment horizontal="center" vertical="center"/>
      <protection hidden="1"/>
    </xf>
    <xf numFmtId="0" fontId="5" fillId="0" borderId="0" xfId="0" applyFont="1"/>
    <xf numFmtId="0" fontId="9" fillId="0" borderId="0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 applyProtection="1">
      <alignment horizontal="left" vertical="center"/>
      <protection hidden="1"/>
    </xf>
    <xf numFmtId="2" fontId="7" fillId="0" borderId="0" xfId="0" applyNumberFormat="1" applyFont="1" applyFill="1" applyBorder="1" applyAlignment="1" applyProtection="1">
      <alignment horizontal="center"/>
      <protection hidden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571500</xdr:colOff>
      <xdr:row>23</xdr:row>
      <xdr:rowOff>301625</xdr:rowOff>
    </xdr:from>
    <xdr:to>
      <xdr:col>5</xdr:col>
      <xdr:colOff>619125</xdr:colOff>
      <xdr:row>23</xdr:row>
      <xdr:rowOff>347344</xdr:rowOff>
    </xdr:to>
    <xdr:sp macro="" textlink="">
      <xdr:nvSpPr>
        <xdr:cNvPr id="4" name="CasellaDiTesto 3"/>
        <xdr:cNvSpPr txBox="1"/>
      </xdr:nvSpPr>
      <xdr:spPr>
        <a:xfrm>
          <a:off x="3486150" y="3635375"/>
          <a:ext cx="0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 editAs="oneCell">
    <xdr:from>
      <xdr:col>7</xdr:col>
      <xdr:colOff>200751</xdr:colOff>
      <xdr:row>11</xdr:row>
      <xdr:rowOff>220565</xdr:rowOff>
    </xdr:from>
    <xdr:to>
      <xdr:col>11</xdr:col>
      <xdr:colOff>386103</xdr:colOff>
      <xdr:row>16</xdr:row>
      <xdr:rowOff>345282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61157" y="4280596"/>
          <a:ext cx="3459571" cy="19701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214312</xdr:colOff>
      <xdr:row>16</xdr:row>
      <xdr:rowOff>233023</xdr:rowOff>
    </xdr:from>
    <xdr:to>
      <xdr:col>11</xdr:col>
      <xdr:colOff>545986</xdr:colOff>
      <xdr:row>17</xdr:row>
      <xdr:rowOff>316365</xdr:rowOff>
    </xdr:to>
    <xdr:sp macro="" textlink="">
      <xdr:nvSpPr>
        <xdr:cNvPr id="10" name="CasellaDiTesto 9"/>
        <xdr:cNvSpPr txBox="1"/>
      </xdr:nvSpPr>
      <xdr:spPr>
        <a:xfrm>
          <a:off x="7274718" y="6138523"/>
          <a:ext cx="3605893" cy="4524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 b="1">
              <a:latin typeface="Arial Narrow" pitchFamily="34" charset="0"/>
            </a:rPr>
            <a:t>           </a:t>
          </a:r>
          <a:r>
            <a:rPr lang="it-IT" sz="1600" b="1">
              <a:latin typeface="Arial Narrow" pitchFamily="34" charset="0"/>
            </a:rPr>
            <a:t>Art.6541CC                      Art.6536</a:t>
          </a:r>
        </a:p>
      </xdr:txBody>
    </xdr:sp>
    <xdr:clientData/>
  </xdr:twoCellAnchor>
  <xdr:twoCellAnchor editAs="oneCell">
    <xdr:from>
      <xdr:col>7</xdr:col>
      <xdr:colOff>282348</xdr:colOff>
      <xdr:row>6</xdr:row>
      <xdr:rowOff>172439</xdr:rowOff>
    </xdr:from>
    <xdr:to>
      <xdr:col>11</xdr:col>
      <xdr:colOff>284729</xdr:colOff>
      <xdr:row>10</xdr:row>
      <xdr:rowOff>61230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42754" y="2387002"/>
          <a:ext cx="3276600" cy="13651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210910</xdr:colOff>
      <xdr:row>9</xdr:row>
      <xdr:rowOff>289152</xdr:rowOff>
    </xdr:from>
    <xdr:to>
      <xdr:col>13</xdr:col>
      <xdr:colOff>32317</xdr:colOff>
      <xdr:row>10</xdr:row>
      <xdr:rowOff>343579</xdr:rowOff>
    </xdr:to>
    <xdr:sp macro="" textlink="">
      <xdr:nvSpPr>
        <xdr:cNvPr id="12" name="CasellaDiTesto 11"/>
        <xdr:cNvSpPr txBox="1"/>
      </xdr:nvSpPr>
      <xdr:spPr>
        <a:xfrm>
          <a:off x="7271316" y="3610996"/>
          <a:ext cx="4667251" cy="4235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2000" b="1"/>
            <a:t>    G</a:t>
          </a:r>
          <a:r>
            <a:rPr lang="it-IT" sz="2000" b="1" baseline="0"/>
            <a:t>         R         B          N        V         colori</a:t>
          </a:r>
          <a:endParaRPr lang="it-IT" sz="2000" b="1"/>
        </a:p>
      </xdr:txBody>
    </xdr:sp>
    <xdr:clientData/>
  </xdr:twoCellAnchor>
  <xdr:twoCellAnchor editAs="oneCell">
    <xdr:from>
      <xdr:col>0</xdr:col>
      <xdr:colOff>305028</xdr:colOff>
      <xdr:row>40</xdr:row>
      <xdr:rowOff>86373</xdr:rowOff>
    </xdr:from>
    <xdr:to>
      <xdr:col>6</xdr:col>
      <xdr:colOff>273844</xdr:colOff>
      <xdr:row>46</xdr:row>
      <xdr:rowOff>351175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5028" y="14691373"/>
          <a:ext cx="6017191" cy="2455552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81643</xdr:colOff>
      <xdr:row>0</xdr:row>
      <xdr:rowOff>122463</xdr:rowOff>
    </xdr:from>
    <xdr:to>
      <xdr:col>3</xdr:col>
      <xdr:colOff>621844</xdr:colOff>
      <xdr:row>2</xdr:row>
      <xdr:rowOff>299356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1643" y="122463"/>
          <a:ext cx="3384094" cy="9116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70041</xdr:colOff>
      <xdr:row>0</xdr:row>
      <xdr:rowOff>155913</xdr:rowOff>
    </xdr:from>
    <xdr:to>
      <xdr:col>13</xdr:col>
      <xdr:colOff>472848</xdr:colOff>
      <xdr:row>1</xdr:row>
      <xdr:rowOff>353786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606947" y="155913"/>
          <a:ext cx="2772151" cy="56696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63500</xdr:colOff>
      <xdr:row>17</xdr:row>
      <xdr:rowOff>257968</xdr:rowOff>
    </xdr:from>
    <xdr:to>
      <xdr:col>11</xdr:col>
      <xdr:colOff>762657</xdr:colOff>
      <xdr:row>27</xdr:row>
      <xdr:rowOff>277812</xdr:rowOff>
    </xdr:to>
    <xdr:pic>
      <xdr:nvPicPr>
        <xdr:cNvPr id="9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123906" y="6532562"/>
          <a:ext cx="3973376" cy="371078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7</xdr:col>
      <xdr:colOff>154782</xdr:colOff>
      <xdr:row>22</xdr:row>
      <xdr:rowOff>83345</xdr:rowOff>
    </xdr:from>
    <xdr:to>
      <xdr:col>7</xdr:col>
      <xdr:colOff>476251</xdr:colOff>
      <xdr:row>23</xdr:row>
      <xdr:rowOff>35720</xdr:rowOff>
    </xdr:to>
    <xdr:sp macro="" textlink="">
      <xdr:nvSpPr>
        <xdr:cNvPr id="19" name="CasellaDiTesto 18"/>
        <xdr:cNvSpPr txBox="1"/>
      </xdr:nvSpPr>
      <xdr:spPr>
        <a:xfrm>
          <a:off x="7215188" y="8203408"/>
          <a:ext cx="321469" cy="3214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100" b="1"/>
            <a:t>N</a:t>
          </a:r>
        </a:p>
      </xdr:txBody>
    </xdr:sp>
    <xdr:clientData/>
  </xdr:twoCellAnchor>
  <xdr:twoCellAnchor>
    <xdr:from>
      <xdr:col>11</xdr:col>
      <xdr:colOff>579438</xdr:colOff>
      <xdr:row>20</xdr:row>
      <xdr:rowOff>154782</xdr:rowOff>
    </xdr:from>
    <xdr:to>
      <xdr:col>13</xdr:col>
      <xdr:colOff>238125</xdr:colOff>
      <xdr:row>20</xdr:row>
      <xdr:rowOff>309563</xdr:rowOff>
    </xdr:to>
    <xdr:sp macro="" textlink="">
      <xdr:nvSpPr>
        <xdr:cNvPr id="21" name="Freccia a sinistra 20"/>
        <xdr:cNvSpPr/>
      </xdr:nvSpPr>
      <xdr:spPr>
        <a:xfrm>
          <a:off x="10914063" y="7457282"/>
          <a:ext cx="1230312" cy="154781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940593</xdr:colOff>
      <xdr:row>36</xdr:row>
      <xdr:rowOff>71437</xdr:rowOff>
    </xdr:from>
    <xdr:to>
      <xdr:col>3</xdr:col>
      <xdr:colOff>1202531</xdr:colOff>
      <xdr:row>36</xdr:row>
      <xdr:rowOff>226219</xdr:rowOff>
    </xdr:to>
    <xdr:sp macro="" textlink="">
      <xdr:nvSpPr>
        <xdr:cNvPr id="23" name="Freccia in su 22"/>
        <xdr:cNvSpPr/>
      </xdr:nvSpPr>
      <xdr:spPr>
        <a:xfrm>
          <a:off x="3786187" y="13358812"/>
          <a:ext cx="261938" cy="154782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3</xdr:col>
      <xdr:colOff>1202531</xdr:colOff>
      <xdr:row>36</xdr:row>
      <xdr:rowOff>226219</xdr:rowOff>
    </xdr:from>
    <xdr:to>
      <xdr:col>4</xdr:col>
      <xdr:colOff>845344</xdr:colOff>
      <xdr:row>36</xdr:row>
      <xdr:rowOff>226219</xdr:rowOff>
    </xdr:to>
    <xdr:cxnSp macro="">
      <xdr:nvCxnSpPr>
        <xdr:cNvPr id="25" name="Connettore 1 24"/>
        <xdr:cNvCxnSpPr/>
      </xdr:nvCxnSpPr>
      <xdr:spPr>
        <a:xfrm>
          <a:off x="4048125" y="13513594"/>
          <a:ext cx="976313" cy="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7</xdr:col>
      <xdr:colOff>79375</xdr:colOff>
      <xdr:row>28</xdr:row>
      <xdr:rowOff>142874</xdr:rowOff>
    </xdr:from>
    <xdr:to>
      <xdr:col>11</xdr:col>
      <xdr:colOff>714375</xdr:colOff>
      <xdr:row>38</xdr:row>
      <xdr:rowOff>3915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143750" y="10366374"/>
          <a:ext cx="3905250" cy="35122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603250</xdr:colOff>
      <xdr:row>22</xdr:row>
      <xdr:rowOff>333375</xdr:rowOff>
    </xdr:from>
    <xdr:to>
      <xdr:col>6</xdr:col>
      <xdr:colOff>920750</xdr:colOff>
      <xdr:row>26</xdr:row>
      <xdr:rowOff>111125</xdr:rowOff>
    </xdr:to>
    <xdr:sp macro="" textlink="">
      <xdr:nvSpPr>
        <xdr:cNvPr id="16" name="Freccia a destra 15"/>
        <xdr:cNvSpPr/>
      </xdr:nvSpPr>
      <xdr:spPr>
        <a:xfrm>
          <a:off x="6651625" y="8366125"/>
          <a:ext cx="317500" cy="12382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5</xdr:col>
      <xdr:colOff>190500</xdr:colOff>
      <xdr:row>11</xdr:row>
      <xdr:rowOff>95250</xdr:rowOff>
    </xdr:from>
    <xdr:to>
      <xdr:col>5</xdr:col>
      <xdr:colOff>777875</xdr:colOff>
      <xdr:row>11</xdr:row>
      <xdr:rowOff>333375</xdr:rowOff>
    </xdr:to>
    <xdr:sp macro="" textlink="">
      <xdr:nvSpPr>
        <xdr:cNvPr id="17" name="Freccia a sinistra 16"/>
        <xdr:cNvSpPr/>
      </xdr:nvSpPr>
      <xdr:spPr>
        <a:xfrm>
          <a:off x="5334000" y="4111625"/>
          <a:ext cx="587375" cy="238125"/>
        </a:xfrm>
        <a:prstGeom prst="lef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12</xdr:col>
      <xdr:colOff>0</xdr:colOff>
      <xdr:row>25</xdr:row>
      <xdr:rowOff>158750</xdr:rowOff>
    </xdr:from>
    <xdr:to>
      <xdr:col>13</xdr:col>
      <xdr:colOff>174625</xdr:colOff>
      <xdr:row>25</xdr:row>
      <xdr:rowOff>349250</xdr:rowOff>
    </xdr:to>
    <xdr:sp macro="" textlink="">
      <xdr:nvSpPr>
        <xdr:cNvPr id="18" name="Freccia a sinistra 17"/>
        <xdr:cNvSpPr/>
      </xdr:nvSpPr>
      <xdr:spPr>
        <a:xfrm>
          <a:off x="11128375" y="9286875"/>
          <a:ext cx="952500" cy="190500"/>
        </a:xfrm>
        <a:prstGeom prst="lef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222250</xdr:colOff>
      <xdr:row>25</xdr:row>
      <xdr:rowOff>285750</xdr:rowOff>
    </xdr:from>
    <xdr:to>
      <xdr:col>7</xdr:col>
      <xdr:colOff>539750</xdr:colOff>
      <xdr:row>25</xdr:row>
      <xdr:rowOff>349250</xdr:rowOff>
    </xdr:to>
    <xdr:sp macro="" textlink="">
      <xdr:nvSpPr>
        <xdr:cNvPr id="20" name="Freccia a destra 19"/>
        <xdr:cNvSpPr/>
      </xdr:nvSpPr>
      <xdr:spPr>
        <a:xfrm>
          <a:off x="7286625" y="9413875"/>
          <a:ext cx="317500" cy="63500"/>
        </a:xfrm>
        <a:prstGeom prst="rightArrow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6"/>
  <sheetViews>
    <sheetView tabSelected="1" view="pageLayout" topLeftCell="A6" zoomScale="60" zoomScaleNormal="100" zoomScalePageLayoutView="60" workbookViewId="0">
      <selection activeCell="N27" sqref="N27"/>
    </sheetView>
  </sheetViews>
  <sheetFormatPr defaultRowHeight="15"/>
  <cols>
    <col min="1" max="1" width="14.28515625" customWidth="1"/>
    <col min="2" max="2" width="14.7109375" customWidth="1"/>
    <col min="3" max="3" width="10.85546875" customWidth="1"/>
    <col min="4" max="4" width="18.7109375" customWidth="1"/>
    <col min="5" max="5" width="13.5703125" customWidth="1"/>
    <col min="6" max="6" width="12.7109375" customWidth="1"/>
    <col min="7" max="7" width="14.140625" customWidth="1"/>
    <col min="8" max="8" width="12.28515625" customWidth="1"/>
    <col min="9" max="9" width="11.5703125" customWidth="1"/>
    <col min="10" max="10" width="10.85546875" customWidth="1"/>
    <col min="11" max="12" width="11.28515625" customWidth="1"/>
    <col min="13" max="13" width="10.85546875" customWidth="1"/>
    <col min="14" max="14" width="12.28515625" customWidth="1"/>
  </cols>
  <sheetData>
    <row r="1" spans="1:14" ht="29.2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8"/>
    </row>
    <row r="2" spans="1:14" ht="29.25" customHeight="1">
      <c r="A2" s="12"/>
      <c r="B2" s="12"/>
      <c r="C2" s="12"/>
      <c r="D2" s="12"/>
      <c r="E2" s="84" t="s">
        <v>29</v>
      </c>
      <c r="F2" s="84"/>
      <c r="G2" s="84"/>
      <c r="H2" s="84"/>
      <c r="I2" s="84"/>
      <c r="J2" s="84"/>
      <c r="K2" s="12"/>
      <c r="L2" s="12"/>
      <c r="M2" s="12"/>
      <c r="N2" s="8"/>
    </row>
    <row r="3" spans="1:14" ht="29.25" customHeight="1">
      <c r="A3" s="12"/>
      <c r="B3" s="12"/>
      <c r="C3" s="12"/>
      <c r="D3" s="12"/>
      <c r="E3" s="84" t="s">
        <v>28</v>
      </c>
      <c r="F3" s="84"/>
      <c r="G3" s="84"/>
      <c r="H3" s="84"/>
      <c r="I3" s="84"/>
      <c r="J3" s="84"/>
      <c r="K3" s="12"/>
      <c r="L3" s="12"/>
      <c r="M3" s="12"/>
      <c r="N3" s="8"/>
    </row>
    <row r="4" spans="1:14" ht="29.25" customHeight="1">
      <c r="A4" s="28"/>
      <c r="B4" s="8"/>
      <c r="C4" s="8"/>
      <c r="D4" s="8"/>
      <c r="E4" s="84" t="s">
        <v>31</v>
      </c>
      <c r="F4" s="84"/>
      <c r="G4" s="84"/>
      <c r="H4" s="84"/>
      <c r="I4" s="84"/>
      <c r="J4" s="84"/>
      <c r="L4" s="8"/>
      <c r="M4" s="8" t="s">
        <v>13</v>
      </c>
      <c r="N4" s="8"/>
    </row>
    <row r="5" spans="1:14" ht="29.25" customHeight="1">
      <c r="A5" s="26"/>
      <c r="B5" s="72" t="s">
        <v>15</v>
      </c>
      <c r="C5" s="73" t="s">
        <v>4</v>
      </c>
      <c r="D5" s="74" t="s">
        <v>16</v>
      </c>
      <c r="E5" s="84" t="s">
        <v>30</v>
      </c>
      <c r="F5" s="84"/>
      <c r="G5" s="84"/>
      <c r="H5" s="84"/>
      <c r="I5" s="84"/>
      <c r="J5" s="84"/>
      <c r="K5" s="10"/>
      <c r="L5" s="11"/>
      <c r="M5" s="10"/>
      <c r="N5" s="40"/>
    </row>
    <row r="6" spans="1:14" ht="29.25" customHeight="1">
      <c r="A6" s="27"/>
      <c r="B6" s="51" t="s">
        <v>3</v>
      </c>
      <c r="C6" s="37">
        <v>16</v>
      </c>
      <c r="D6" s="75">
        <v>150</v>
      </c>
      <c r="E6" s="85" t="s">
        <v>32</v>
      </c>
      <c r="F6" s="86"/>
      <c r="G6" s="86"/>
      <c r="H6" s="86"/>
      <c r="I6" s="86"/>
      <c r="J6" s="86"/>
      <c r="K6" s="9"/>
      <c r="L6" s="10"/>
      <c r="M6" s="10"/>
      <c r="N6" s="3"/>
    </row>
    <row r="7" spans="1:14" ht="29.25" customHeight="1">
      <c r="A7" s="28"/>
      <c r="B7" s="51" t="s">
        <v>5</v>
      </c>
      <c r="C7" s="37">
        <v>20</v>
      </c>
      <c r="D7" s="75">
        <v>200</v>
      </c>
      <c r="F7" s="12"/>
      <c r="G7" s="12"/>
      <c r="H7" s="12"/>
      <c r="I7" s="12"/>
      <c r="J7" s="12"/>
      <c r="K7" s="10"/>
      <c r="L7" s="10"/>
      <c r="M7" s="13"/>
      <c r="N7" s="3"/>
    </row>
    <row r="8" spans="1:14" ht="29.25" customHeight="1">
      <c r="A8" s="27"/>
      <c r="B8" s="52" t="s">
        <v>6</v>
      </c>
      <c r="C8" s="38">
        <v>26</v>
      </c>
      <c r="D8" s="76">
        <v>250</v>
      </c>
      <c r="F8" s="3"/>
      <c r="G8" s="3"/>
      <c r="H8" s="3"/>
      <c r="I8" s="3"/>
      <c r="J8" s="3"/>
      <c r="K8" s="3"/>
      <c r="L8" s="3"/>
      <c r="M8" s="3"/>
      <c r="N8" s="3"/>
    </row>
    <row r="9" spans="1:14" ht="29.25" customHeight="1">
      <c r="A9" s="27"/>
      <c r="F9" s="3"/>
      <c r="G9" s="3"/>
      <c r="H9" s="3"/>
      <c r="I9" s="3"/>
      <c r="J9" s="3"/>
      <c r="K9" s="3"/>
      <c r="L9" s="3"/>
      <c r="M9" s="3"/>
      <c r="N9" s="3"/>
    </row>
    <row r="10" spans="1:14" ht="29.25" customHeight="1">
      <c r="A10" s="27"/>
      <c r="B10" s="89" t="s">
        <v>14</v>
      </c>
      <c r="C10" s="90"/>
      <c r="D10" s="53" t="s">
        <v>1</v>
      </c>
      <c r="E10" s="77">
        <v>0.3</v>
      </c>
      <c r="F10" s="3"/>
      <c r="G10" s="3"/>
      <c r="H10" s="3"/>
      <c r="I10" s="3"/>
      <c r="J10" s="3"/>
      <c r="K10" s="3"/>
      <c r="L10" s="3"/>
      <c r="M10" s="3"/>
      <c r="N10" s="3"/>
    </row>
    <row r="11" spans="1:14" ht="29.25" customHeight="1">
      <c r="A11" s="2"/>
      <c r="B11" s="87" t="s">
        <v>7</v>
      </c>
      <c r="C11" s="88"/>
      <c r="D11" s="49" t="s">
        <v>4</v>
      </c>
      <c r="E11" s="78">
        <v>20</v>
      </c>
      <c r="F11" s="2"/>
      <c r="G11" s="36"/>
      <c r="H11" s="36"/>
      <c r="I11" s="3"/>
      <c r="J11" s="2"/>
      <c r="K11" s="2"/>
      <c r="L11" s="2"/>
      <c r="M11" s="2"/>
      <c r="N11" s="2"/>
    </row>
    <row r="12" spans="1:14" ht="29.25" customHeight="1">
      <c r="A12" s="2"/>
      <c r="B12" s="87" t="s">
        <v>35</v>
      </c>
      <c r="C12" s="88"/>
      <c r="D12" s="49" t="s">
        <v>0</v>
      </c>
      <c r="E12" s="79">
        <f>2.826*E11^2*0.5</f>
        <v>565.20000000000005</v>
      </c>
      <c r="F12" s="50"/>
      <c r="G12" s="3"/>
      <c r="H12" s="3"/>
      <c r="I12" s="3"/>
      <c r="J12" s="3"/>
      <c r="K12" s="3"/>
      <c r="L12" s="3"/>
      <c r="M12" s="3"/>
      <c r="N12" s="3"/>
    </row>
    <row r="13" spans="1:14" ht="29.25" customHeight="1">
      <c r="A13" s="2"/>
      <c r="B13" s="87" t="s">
        <v>19</v>
      </c>
      <c r="C13" s="88"/>
      <c r="D13" s="49" t="s">
        <v>18</v>
      </c>
      <c r="E13" s="78" t="s">
        <v>10</v>
      </c>
      <c r="F13" s="2"/>
      <c r="G13" s="3"/>
      <c r="H13" s="3"/>
      <c r="I13" s="3"/>
      <c r="J13" s="3"/>
      <c r="K13" s="3"/>
      <c r="L13" s="3"/>
      <c r="M13" s="3"/>
      <c r="N13" s="3"/>
    </row>
    <row r="14" spans="1:14" ht="29.25" customHeight="1">
      <c r="A14" s="2"/>
      <c r="B14" s="87" t="s">
        <v>22</v>
      </c>
      <c r="C14" s="88"/>
      <c r="D14" s="67" t="s">
        <v>21</v>
      </c>
      <c r="E14" s="80" t="s">
        <v>9</v>
      </c>
      <c r="F14" s="2"/>
      <c r="G14" s="3"/>
      <c r="H14" s="3"/>
      <c r="I14" s="3"/>
      <c r="J14" s="3"/>
      <c r="K14" s="3"/>
      <c r="L14" s="3"/>
      <c r="M14" s="3"/>
      <c r="N14" s="3"/>
    </row>
    <row r="15" spans="1:14" ht="29.25" customHeight="1">
      <c r="A15" s="2"/>
      <c r="B15" s="93" t="s">
        <v>22</v>
      </c>
      <c r="C15" s="94"/>
      <c r="D15" s="68" t="s">
        <v>23</v>
      </c>
      <c r="E15" s="81">
        <v>5</v>
      </c>
      <c r="F15" s="2"/>
      <c r="G15" s="3"/>
      <c r="H15" s="3"/>
      <c r="I15" s="3"/>
      <c r="J15" s="3"/>
      <c r="K15" s="3"/>
      <c r="L15" s="3"/>
      <c r="M15" s="3"/>
      <c r="N15" s="3"/>
    </row>
    <row r="16" spans="1:14" ht="29.25" customHeight="1">
      <c r="A16" s="2"/>
      <c r="B16" s="93" t="s">
        <v>25</v>
      </c>
      <c r="C16" s="94"/>
      <c r="D16" s="69" t="s">
        <v>2</v>
      </c>
      <c r="E16" s="81">
        <v>7</v>
      </c>
      <c r="G16" s="3"/>
      <c r="H16" s="3"/>
      <c r="I16" s="3"/>
      <c r="J16" s="3"/>
      <c r="K16" s="3"/>
      <c r="L16" s="3"/>
      <c r="M16" s="3"/>
      <c r="N16" s="3"/>
    </row>
    <row r="17" spans="2:14" ht="29.25" customHeight="1">
      <c r="B17" s="91" t="s">
        <v>24</v>
      </c>
      <c r="C17" s="92"/>
      <c r="D17" s="54" t="s">
        <v>12</v>
      </c>
      <c r="E17" s="82">
        <f>((E12*10*0.6)*1.16 /1000)*E16</f>
        <v>27.536543999999996</v>
      </c>
      <c r="F17" s="31"/>
      <c r="G17" s="31"/>
      <c r="H17" s="2"/>
      <c r="I17" s="2"/>
      <c r="L17" s="9"/>
      <c r="M17" s="9"/>
      <c r="N17" s="9"/>
    </row>
    <row r="18" spans="2:14" ht="29.25" customHeight="1">
      <c r="B18" s="55"/>
      <c r="C18" s="56"/>
      <c r="D18" s="57"/>
      <c r="E18" s="58"/>
      <c r="L18" s="44"/>
      <c r="M18" s="41"/>
      <c r="N18" s="29"/>
    </row>
    <row r="19" spans="2:14" ht="29.25" customHeight="1">
      <c r="B19" s="64" t="s">
        <v>2</v>
      </c>
      <c r="C19" s="65" t="s">
        <v>8</v>
      </c>
      <c r="D19" s="66" t="s">
        <v>20</v>
      </c>
      <c r="E19" s="65" t="s">
        <v>26</v>
      </c>
      <c r="L19" s="29"/>
      <c r="M19" s="41"/>
      <c r="N19" s="41"/>
    </row>
    <row r="20" spans="2:14" ht="29.25" customHeight="1">
      <c r="B20" s="39">
        <v>1</v>
      </c>
      <c r="C20" s="45">
        <v>200</v>
      </c>
      <c r="D20" s="48">
        <f t="shared" ref="D20:D35" si="0">(C20*(10.67/($E$11/1000)^4.8704)*($E$12/(1000*3600)/140)^1.852)*10</f>
        <v>38.373813312474397</v>
      </c>
      <c r="E20" s="48">
        <f t="shared" ref="E20:E35" si="1">C20*$E$10</f>
        <v>60</v>
      </c>
      <c r="F20" s="59"/>
      <c r="L20" s="23"/>
      <c r="M20" s="23"/>
      <c r="N20" s="30"/>
    </row>
    <row r="21" spans="2:14" ht="29.25" customHeight="1">
      <c r="B21" s="39">
        <v>2</v>
      </c>
      <c r="C21" s="45">
        <v>195</v>
      </c>
      <c r="D21" s="48">
        <f t="shared" si="0"/>
        <v>37.41446797966254</v>
      </c>
      <c r="E21" s="48">
        <f t="shared" si="1"/>
        <v>58.5</v>
      </c>
      <c r="F21" s="59"/>
      <c r="L21" s="23"/>
      <c r="M21" s="23"/>
      <c r="N21" s="30"/>
    </row>
    <row r="22" spans="2:14" ht="29.25" customHeight="1">
      <c r="B22" s="39">
        <v>3</v>
      </c>
      <c r="C22" s="45">
        <v>168</v>
      </c>
      <c r="D22" s="48">
        <f t="shared" si="0"/>
        <v>32.234003182478503</v>
      </c>
      <c r="E22" s="48">
        <f t="shared" si="1"/>
        <v>50.4</v>
      </c>
      <c r="F22" s="59"/>
      <c r="L22" s="23"/>
      <c r="M22" s="23"/>
      <c r="N22" s="30"/>
    </row>
    <row r="23" spans="2:14" ht="29.25" customHeight="1">
      <c r="B23" s="39">
        <v>4</v>
      </c>
      <c r="C23" s="45">
        <v>198</v>
      </c>
      <c r="D23" s="48">
        <f t="shared" si="0"/>
        <v>37.99007517934966</v>
      </c>
      <c r="E23" s="48">
        <f t="shared" si="1"/>
        <v>59.4</v>
      </c>
      <c r="F23" s="59"/>
      <c r="L23" s="23"/>
      <c r="M23" s="23"/>
      <c r="N23" s="30"/>
    </row>
    <row r="24" spans="2:14" ht="29.25" customHeight="1">
      <c r="B24" s="39">
        <v>5</v>
      </c>
      <c r="C24" s="46">
        <v>200</v>
      </c>
      <c r="D24" s="48">
        <f t="shared" si="0"/>
        <v>38.373813312474397</v>
      </c>
      <c r="E24" s="48">
        <f t="shared" si="1"/>
        <v>60</v>
      </c>
      <c r="F24" s="59"/>
      <c r="L24" s="23"/>
      <c r="M24" s="23"/>
      <c r="N24" s="30"/>
    </row>
    <row r="25" spans="2:14" ht="29.25" customHeight="1">
      <c r="B25" s="39">
        <v>6</v>
      </c>
      <c r="C25" s="46">
        <v>176</v>
      </c>
      <c r="D25" s="48">
        <f t="shared" si="0"/>
        <v>33.768955714977473</v>
      </c>
      <c r="E25" s="48">
        <f t="shared" si="1"/>
        <v>52.8</v>
      </c>
      <c r="F25" s="59"/>
      <c r="L25" s="23"/>
      <c r="M25" s="23"/>
      <c r="N25" s="30"/>
    </row>
    <row r="26" spans="2:14" ht="29.25" customHeight="1">
      <c r="B26" s="39">
        <v>7</v>
      </c>
      <c r="C26" s="46">
        <v>189</v>
      </c>
      <c r="D26" s="48">
        <f t="shared" si="0"/>
        <v>36.263253580288307</v>
      </c>
      <c r="E26" s="48">
        <f t="shared" si="1"/>
        <v>56.699999999999996</v>
      </c>
      <c r="F26" s="59"/>
      <c r="L26" s="23"/>
      <c r="M26" s="23"/>
      <c r="N26" s="30"/>
    </row>
    <row r="27" spans="2:14" ht="29.25" customHeight="1">
      <c r="B27" s="39">
        <v>8</v>
      </c>
      <c r="C27" s="45"/>
      <c r="D27" s="48">
        <f t="shared" si="0"/>
        <v>0</v>
      </c>
      <c r="E27" s="48">
        <f t="shared" si="1"/>
        <v>0</v>
      </c>
      <c r="F27" s="59"/>
      <c r="L27" s="23"/>
      <c r="M27" s="23"/>
      <c r="N27" s="30"/>
    </row>
    <row r="28" spans="2:14" ht="29.25" customHeight="1">
      <c r="B28" s="39">
        <v>9</v>
      </c>
      <c r="C28" s="47"/>
      <c r="D28" s="48">
        <f t="shared" si="0"/>
        <v>0</v>
      </c>
      <c r="E28" s="48">
        <f t="shared" si="1"/>
        <v>0</v>
      </c>
      <c r="F28" s="20"/>
      <c r="L28" s="32"/>
      <c r="M28" s="32"/>
      <c r="N28" s="31"/>
    </row>
    <row r="29" spans="2:14" ht="29.25" customHeight="1">
      <c r="B29" s="39">
        <v>10</v>
      </c>
      <c r="C29" s="47"/>
      <c r="D29" s="48">
        <f t="shared" si="0"/>
        <v>0</v>
      </c>
      <c r="E29" s="48">
        <f t="shared" si="1"/>
        <v>0</v>
      </c>
      <c r="F29" s="20"/>
      <c r="L29" s="42"/>
      <c r="M29" s="42"/>
      <c r="N29" s="42"/>
    </row>
    <row r="30" spans="2:14" ht="29.25" customHeight="1">
      <c r="B30" s="39">
        <v>11</v>
      </c>
      <c r="C30" s="47"/>
      <c r="D30" s="48">
        <f t="shared" si="0"/>
        <v>0</v>
      </c>
      <c r="E30" s="48">
        <f t="shared" si="1"/>
        <v>0</v>
      </c>
      <c r="F30" s="20"/>
      <c r="L30" s="43"/>
      <c r="M30" s="43"/>
      <c r="N30" s="43"/>
    </row>
    <row r="31" spans="2:14" ht="29.25" customHeight="1">
      <c r="B31" s="39">
        <v>12</v>
      </c>
      <c r="C31" s="47"/>
      <c r="D31" s="48">
        <f t="shared" si="0"/>
        <v>0</v>
      </c>
      <c r="E31" s="48">
        <f t="shared" si="1"/>
        <v>0</v>
      </c>
      <c r="F31" s="20"/>
      <c r="L31" s="43"/>
      <c r="M31" s="43"/>
      <c r="N31" s="43"/>
    </row>
    <row r="32" spans="2:14" ht="29.25" customHeight="1">
      <c r="B32" s="39">
        <v>13</v>
      </c>
      <c r="C32" s="47"/>
      <c r="D32" s="48">
        <f t="shared" si="0"/>
        <v>0</v>
      </c>
      <c r="E32" s="48">
        <f t="shared" si="1"/>
        <v>0</v>
      </c>
      <c r="F32" s="20"/>
      <c r="L32" s="42"/>
      <c r="M32" s="42"/>
      <c r="N32" s="42"/>
    </row>
    <row r="33" spans="1:14" ht="29.25" customHeight="1">
      <c r="B33" s="39">
        <v>14</v>
      </c>
      <c r="C33" s="47"/>
      <c r="D33" s="48">
        <f t="shared" si="0"/>
        <v>0</v>
      </c>
      <c r="E33" s="48">
        <f t="shared" si="1"/>
        <v>0</v>
      </c>
      <c r="F33" s="20"/>
      <c r="L33" s="32"/>
      <c r="M33" s="32"/>
      <c r="N33" s="32"/>
    </row>
    <row r="34" spans="1:14" ht="29.25" customHeight="1">
      <c r="B34" s="39">
        <v>15</v>
      </c>
      <c r="C34" s="47"/>
      <c r="D34" s="48">
        <f t="shared" si="0"/>
        <v>0</v>
      </c>
      <c r="E34" s="48">
        <f t="shared" si="1"/>
        <v>0</v>
      </c>
      <c r="F34" s="20"/>
      <c r="L34" s="32"/>
      <c r="M34" s="32"/>
      <c r="N34" s="32"/>
    </row>
    <row r="35" spans="1:14" ht="29.25" customHeight="1">
      <c r="B35" s="60">
        <v>16</v>
      </c>
      <c r="C35" s="47"/>
      <c r="D35" s="48">
        <f t="shared" si="0"/>
        <v>0</v>
      </c>
      <c r="E35" s="48">
        <f t="shared" si="1"/>
        <v>0</v>
      </c>
      <c r="F35" s="20"/>
      <c r="N35" s="32"/>
    </row>
    <row r="36" spans="1:14" ht="29.25" customHeight="1">
      <c r="B36" s="62" t="s">
        <v>11</v>
      </c>
      <c r="C36" s="61">
        <f>SUM(C20:C35)</f>
        <v>1326</v>
      </c>
      <c r="D36" s="63">
        <f>MAXA(D20,D35)</f>
        <v>38.373813312474397</v>
      </c>
      <c r="E36" s="61">
        <f>SUM(E20:E35)</f>
        <v>397.8</v>
      </c>
      <c r="F36" s="15"/>
      <c r="N36" s="22"/>
    </row>
    <row r="37" spans="1:14" ht="29.25" customHeight="1">
      <c r="A37" s="20"/>
      <c r="B37" s="25"/>
      <c r="C37" s="19"/>
      <c r="D37" s="70" t="s">
        <v>17</v>
      </c>
      <c r="E37" s="23"/>
      <c r="F37" s="71" t="s">
        <v>33</v>
      </c>
      <c r="G37" s="71"/>
      <c r="H37" s="71"/>
      <c r="I37" s="71"/>
      <c r="J37" s="71"/>
      <c r="K37" s="71"/>
      <c r="L37" s="22"/>
      <c r="M37" s="22"/>
      <c r="N37" s="22"/>
    </row>
    <row r="38" spans="1:14" ht="29.25" customHeight="1">
      <c r="D38" s="83" t="s">
        <v>34</v>
      </c>
      <c r="E38" s="16"/>
      <c r="F38" s="17"/>
      <c r="N38" s="22"/>
    </row>
    <row r="39" spans="1:14" ht="29.25" customHeight="1">
      <c r="A39" s="95"/>
      <c r="B39" s="95"/>
      <c r="C39" s="95"/>
      <c r="D39" s="95"/>
      <c r="E39" s="17"/>
      <c r="F39" s="33"/>
      <c r="G39" s="34"/>
      <c r="H39" s="35"/>
      <c r="I39" s="22"/>
      <c r="L39" s="22"/>
      <c r="M39" s="22"/>
      <c r="N39" s="22"/>
    </row>
    <row r="40" spans="1:14" ht="29.25" customHeight="1">
      <c r="A40" s="96" t="s">
        <v>27</v>
      </c>
      <c r="B40" s="96"/>
      <c r="C40" s="96"/>
      <c r="D40" s="96"/>
      <c r="E40" s="96"/>
      <c r="F40" s="96"/>
      <c r="G40" s="96"/>
      <c r="H40" s="17"/>
      <c r="I40" s="22"/>
      <c r="J40" s="21"/>
      <c r="K40" s="94"/>
      <c r="L40" s="94"/>
      <c r="M40" s="94"/>
      <c r="N40" s="94"/>
    </row>
    <row r="41" spans="1:14" ht="29.25" customHeight="1">
      <c r="A41" s="20"/>
      <c r="B41" s="25"/>
      <c r="C41" s="20"/>
      <c r="D41" s="20"/>
      <c r="E41" s="23"/>
      <c r="F41" s="20"/>
      <c r="G41" s="16"/>
      <c r="H41" s="17"/>
      <c r="I41" s="18"/>
      <c r="J41" s="21"/>
      <c r="K41" s="22"/>
      <c r="L41" s="22"/>
      <c r="M41" s="22"/>
      <c r="N41" s="22"/>
    </row>
    <row r="42" spans="1:14" ht="29.25" customHeight="1">
      <c r="A42" s="20"/>
      <c r="B42" s="25"/>
      <c r="C42" s="20"/>
      <c r="D42" s="20"/>
      <c r="E42" s="23"/>
      <c r="F42" s="20"/>
      <c r="G42" s="16"/>
      <c r="H42" s="17"/>
      <c r="I42" s="22"/>
      <c r="J42" s="22"/>
      <c r="K42" s="22"/>
      <c r="L42" s="22"/>
      <c r="M42" s="22"/>
      <c r="N42" s="22"/>
    </row>
    <row r="43" spans="1:14" ht="29.25" customHeight="1">
      <c r="A43" s="20"/>
      <c r="B43" s="25"/>
      <c r="C43" s="20"/>
      <c r="D43" s="20"/>
      <c r="E43" s="23"/>
      <c r="F43" s="20"/>
      <c r="G43" s="16"/>
      <c r="H43" s="17"/>
      <c r="I43" s="22"/>
      <c r="J43" s="22"/>
      <c r="K43" s="22"/>
      <c r="L43" s="22"/>
      <c r="M43" s="22"/>
      <c r="N43" s="22"/>
    </row>
    <row r="44" spans="1:14" ht="29.25" customHeight="1">
      <c r="A44" s="20"/>
      <c r="B44" s="25"/>
      <c r="C44" s="20"/>
      <c r="D44" s="20"/>
      <c r="E44" s="23"/>
      <c r="F44" s="20"/>
      <c r="G44" s="16"/>
      <c r="H44" s="17"/>
      <c r="I44" s="22"/>
      <c r="J44" s="22"/>
      <c r="K44" s="22"/>
      <c r="L44" s="22"/>
      <c r="M44" s="22"/>
      <c r="N44" s="22"/>
    </row>
    <row r="45" spans="1:14" ht="29.25" customHeight="1">
      <c r="A45" s="20"/>
      <c r="B45" s="25"/>
      <c r="C45" s="20"/>
      <c r="D45" s="20"/>
      <c r="E45" s="20"/>
      <c r="F45" s="20"/>
      <c r="G45" s="16"/>
      <c r="H45" s="17"/>
      <c r="I45" s="22"/>
      <c r="J45" s="22"/>
      <c r="K45" s="22"/>
      <c r="L45" s="22"/>
      <c r="M45" s="22"/>
      <c r="N45" s="22"/>
    </row>
    <row r="46" spans="1:14" ht="29.25" customHeight="1">
      <c r="A46" s="20"/>
      <c r="B46" s="25"/>
      <c r="C46" s="20"/>
      <c r="D46" s="20"/>
      <c r="E46" s="23"/>
      <c r="F46" s="20"/>
      <c r="G46" s="16"/>
      <c r="H46" s="17"/>
      <c r="I46" s="22"/>
      <c r="J46" s="22"/>
      <c r="K46" s="22"/>
      <c r="L46" s="22"/>
      <c r="M46" s="22"/>
      <c r="N46" s="22"/>
    </row>
    <row r="47" spans="1:14" ht="29.25" customHeight="1">
      <c r="A47" s="20"/>
      <c r="B47" s="25"/>
      <c r="C47" s="20"/>
      <c r="D47" s="20"/>
      <c r="E47" s="20"/>
      <c r="F47" s="20"/>
      <c r="G47" s="16"/>
      <c r="H47" s="17"/>
      <c r="I47" s="22"/>
      <c r="J47" s="22"/>
      <c r="K47" s="22"/>
      <c r="L47" s="22"/>
      <c r="M47" s="22"/>
      <c r="N47" s="22"/>
    </row>
    <row r="48" spans="1:14" ht="29.25" customHeight="1">
      <c r="A48" s="22"/>
      <c r="B48" s="23"/>
      <c r="C48" s="20"/>
      <c r="D48" s="14"/>
      <c r="E48" s="24"/>
      <c r="F48" s="14"/>
      <c r="G48" s="16"/>
      <c r="H48" s="17"/>
      <c r="I48" s="22"/>
      <c r="J48" s="22"/>
      <c r="K48" s="22"/>
      <c r="L48" s="22"/>
      <c r="M48" s="22"/>
      <c r="N48" s="22"/>
    </row>
    <row r="49" spans="1:14" ht="25.5">
      <c r="A49" s="6"/>
      <c r="B49" s="7"/>
      <c r="C49" s="20"/>
      <c r="D49" s="1"/>
      <c r="E49" s="1"/>
      <c r="F49" s="1"/>
      <c r="G49" s="1"/>
      <c r="H49" s="1"/>
      <c r="I49" s="4"/>
      <c r="J49" s="5"/>
      <c r="K49" s="2"/>
      <c r="L49" s="2"/>
      <c r="M49" s="1"/>
      <c r="N49" s="2"/>
    </row>
    <row r="50" spans="1:14" ht="25.5">
      <c r="C50" s="20"/>
    </row>
    <row r="51" spans="1:14" ht="25.5">
      <c r="C51" s="20"/>
    </row>
    <row r="52" spans="1:14" ht="25.5">
      <c r="C52" s="20"/>
    </row>
    <row r="53" spans="1:14" ht="25.5">
      <c r="C53" s="20"/>
    </row>
    <row r="54" spans="1:14" ht="25.5">
      <c r="C54" s="20"/>
    </row>
    <row r="55" spans="1:14" ht="25.5">
      <c r="C55" s="20"/>
    </row>
    <row r="56" spans="1:14">
      <c r="C56" s="1"/>
    </row>
  </sheetData>
  <sheetProtection password="F3B8" sheet="1" objects="1" scenarios="1" selectLockedCells="1"/>
  <mergeCells count="16">
    <mergeCell ref="B17:C17"/>
    <mergeCell ref="B16:C16"/>
    <mergeCell ref="B15:C15"/>
    <mergeCell ref="K40:N40"/>
    <mergeCell ref="A39:D39"/>
    <mergeCell ref="A40:G40"/>
    <mergeCell ref="B12:C12"/>
    <mergeCell ref="B14:C14"/>
    <mergeCell ref="B11:C11"/>
    <mergeCell ref="B10:C10"/>
    <mergeCell ref="B13:C13"/>
    <mergeCell ref="E2:J2"/>
    <mergeCell ref="E3:J3"/>
    <mergeCell ref="E4:J4"/>
    <mergeCell ref="E5:J5"/>
    <mergeCell ref="E6:J6"/>
  </mergeCells>
  <pageMargins left="0.7" right="0.7" top="0.75" bottom="0.75" header="0.3" footer="0.3"/>
  <pageSetup paperSize="9" scale="49" orientation="portrait" horizontalDpi="0" verticalDpi="0" r:id="rId1"/>
  <headerFooter>
    <oddHeader>&amp;RC</oddHeader>
  </headerFooter>
  <rowBreaks count="1" manualBreakCount="1">
    <brk id="48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90" zoomScaleNormal="90" workbookViewId="0">
      <selection activeCell="Q32" sqref="Q32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2019-04-30T07:50:46Z</cp:lastPrinted>
  <dcterms:created xsi:type="dcterms:W3CDTF">2019-04-30T07:34:49Z</dcterms:created>
  <dcterms:modified xsi:type="dcterms:W3CDTF">2025-12-10T03:10:54Z</dcterms:modified>
</cp:coreProperties>
</file>