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9740" windowHeight="736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Foglio1!$A$1:$O$52</definedName>
  </definedNames>
  <calcPr calcId="125725"/>
</workbook>
</file>

<file path=xl/calcChain.xml><?xml version="1.0" encoding="utf-8"?>
<calcChain xmlns="http://schemas.openxmlformats.org/spreadsheetml/2006/main">
  <c r="M38" i="1"/>
  <c r="F38"/>
  <c r="M37"/>
  <c r="I38" s="1"/>
  <c r="J35" s="1"/>
  <c r="I37"/>
  <c r="F37"/>
  <c r="B37"/>
  <c r="K29"/>
  <c r="D29"/>
  <c r="M22"/>
  <c r="M21"/>
  <c r="I21"/>
  <c r="K13"/>
  <c r="D13"/>
  <c r="F21"/>
  <c r="F22"/>
  <c r="B21"/>
  <c r="B38" l="1"/>
  <c r="C35" s="1"/>
  <c r="I22"/>
  <c r="J19" s="1"/>
  <c r="B22"/>
  <c r="C19" s="1"/>
</calcChain>
</file>

<file path=xl/sharedStrings.xml><?xml version="1.0" encoding="utf-8"?>
<sst xmlns="http://schemas.openxmlformats.org/spreadsheetml/2006/main" count="73" uniqueCount="18">
  <si>
    <t>°C</t>
  </si>
  <si>
    <t>ì</t>
  </si>
  <si>
    <t>Qp L/h</t>
  </si>
  <si>
    <t>Qs L/h</t>
  </si>
  <si>
    <t>DT</t>
  </si>
  <si>
    <t>PRIMARIO</t>
  </si>
  <si>
    <t>SECONDARIO</t>
  </si>
  <si>
    <t>Di mm</t>
  </si>
  <si>
    <t>1"</t>
  </si>
  <si>
    <t>Di pollici</t>
  </si>
  <si>
    <t>ATTACCHI</t>
  </si>
  <si>
    <t>SEPARATORE IDRAULICO</t>
  </si>
  <si>
    <t>nel sistenma bitubo</t>
  </si>
  <si>
    <t>nel sistema  bassa temperatura</t>
  </si>
  <si>
    <t>2"1/2</t>
  </si>
  <si>
    <t>ALTE PORTATE</t>
  </si>
  <si>
    <t>BASSE PORTATE</t>
  </si>
  <si>
    <t>Faq.2424.2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</si>
</sst>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Narrow"/>
      <family val="2"/>
    </font>
    <font>
      <sz val="20"/>
      <name val="Arial Narrow"/>
      <family val="2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1"/>
      <color theme="1"/>
      <name val="Calibri"/>
      <family val="2"/>
      <scheme val="minor"/>
    </font>
    <font>
      <sz val="24"/>
      <color theme="1"/>
      <name val="Arial Black"/>
      <family val="2"/>
    </font>
    <font>
      <sz val="24"/>
      <color rgb="FF0070C0"/>
      <name val="Arial Black"/>
      <family val="2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70C0"/>
      <name val="Arial Black"/>
      <family val="2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0" fillId="0" borderId="0" xfId="0" applyBorder="1" applyAlignment="1"/>
    <xf numFmtId="2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/>
    <xf numFmtId="164" fontId="7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Protection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1" fontId="7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/>
    <xf numFmtId="0" fontId="4" fillId="0" borderId="0" xfId="0" applyFont="1" applyBorder="1"/>
    <xf numFmtId="0" fontId="0" fillId="0" borderId="0" xfId="0" applyBorder="1"/>
    <xf numFmtId="0" fontId="1" fillId="0" borderId="0" xfId="0" applyFont="1" applyBorder="1" applyAlignment="1"/>
    <xf numFmtId="0" fontId="6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 applyProtection="1">
      <alignment horizontal="left" vertical="center"/>
      <protection locked="0" hidden="1"/>
    </xf>
    <xf numFmtId="1" fontId="5" fillId="0" borderId="0" xfId="0" applyNumberFormat="1" applyFont="1" applyFill="1" applyBorder="1" applyAlignment="1" applyProtection="1">
      <alignment horizontal="center" vertical="center"/>
      <protection locked="0" hidden="1"/>
    </xf>
    <xf numFmtId="2" fontId="5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7" fillId="0" borderId="0" xfId="0" applyNumberFormat="1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0" fillId="0" borderId="7" xfId="0" applyBorder="1"/>
    <xf numFmtId="0" fontId="5" fillId="0" borderId="5" xfId="0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center" vertical="center"/>
      <protection locked="0" hidden="1"/>
    </xf>
    <xf numFmtId="0" fontId="4" fillId="0" borderId="3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5" fillId="2" borderId="1" xfId="0" applyNumberFormat="1" applyFont="1" applyFill="1" applyBorder="1" applyAlignment="1" applyProtection="1">
      <alignment horizontal="center" vertical="center"/>
      <protection locked="0" hidden="1"/>
    </xf>
    <xf numFmtId="164" fontId="5" fillId="3" borderId="6" xfId="0" applyNumberFormat="1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locked="0" hidden="1"/>
    </xf>
    <xf numFmtId="0" fontId="7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5" xfId="0" applyNumberFormat="1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1" fontId="5" fillId="3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5" xfId="0" applyFont="1" applyFill="1" applyBorder="1" applyAlignment="1" applyProtection="1">
      <alignment horizontal="center" vertical="center"/>
      <protection locked="0"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4" fillId="0" borderId="0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22</xdr:row>
      <xdr:rowOff>301625</xdr:rowOff>
    </xdr:from>
    <xdr:to>
      <xdr:col>8</xdr:col>
      <xdr:colOff>619125</xdr:colOff>
      <xdr:row>22</xdr:row>
      <xdr:rowOff>347344</xdr:rowOff>
    </xdr:to>
    <xdr:sp macro="" textlink="">
      <xdr:nvSpPr>
        <xdr:cNvPr id="4" name="CasellaDiTesto 3"/>
        <xdr:cNvSpPr txBox="1"/>
      </xdr:nvSpPr>
      <xdr:spPr>
        <a:xfrm>
          <a:off x="3657600" y="321627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8</xdr:col>
      <xdr:colOff>571500</xdr:colOff>
      <xdr:row>22</xdr:row>
      <xdr:rowOff>301625</xdr:rowOff>
    </xdr:from>
    <xdr:to>
      <xdr:col>8</xdr:col>
      <xdr:colOff>619125</xdr:colOff>
      <xdr:row>22</xdr:row>
      <xdr:rowOff>347344</xdr:rowOff>
    </xdr:to>
    <xdr:sp macro="" textlink="">
      <xdr:nvSpPr>
        <xdr:cNvPr id="9" name="CasellaDiTesto 8"/>
        <xdr:cNvSpPr txBox="1"/>
      </xdr:nvSpPr>
      <xdr:spPr>
        <a:xfrm>
          <a:off x="3657600" y="321627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0</xdr:col>
      <xdr:colOff>245533</xdr:colOff>
      <xdr:row>0</xdr:row>
      <xdr:rowOff>148167</xdr:rowOff>
    </xdr:from>
    <xdr:to>
      <xdr:col>4</xdr:col>
      <xdr:colOff>190499</xdr:colOff>
      <xdr:row>3</xdr:row>
      <xdr:rowOff>158750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45533" y="148167"/>
          <a:ext cx="2500841" cy="867833"/>
        </a:xfrm>
        <a:prstGeom prst="rect">
          <a:avLst/>
        </a:prstGeom>
        <a:solidFill>
          <a:srgbClr val="92CDDC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600" b="0" i="0" u="none" strike="noStrike" baseline="0">
              <a:solidFill>
                <a:srgbClr val="FFFFFF"/>
              </a:solidFill>
              <a:latin typeface="Arial Black"/>
            </a:rPr>
            <a:t>CT ENERGIA IMPIANTI</a:t>
          </a:r>
        </a:p>
        <a:p>
          <a:pPr algn="l" rtl="0">
            <a:defRPr sz="1000"/>
          </a:pPr>
          <a:r>
            <a:rPr lang="it-IT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ing.prof.G. Loffredo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www.ctenergia.it  info@ctenegia.it</a:t>
          </a:r>
        </a:p>
        <a:p>
          <a:pPr algn="l" rtl="0">
            <a:defRPr sz="1000"/>
          </a:pPr>
          <a:endParaRPr lang="it-IT" sz="10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571500</xdr:colOff>
      <xdr:row>38</xdr:row>
      <xdr:rowOff>301625</xdr:rowOff>
    </xdr:from>
    <xdr:to>
      <xdr:col>8</xdr:col>
      <xdr:colOff>619125</xdr:colOff>
      <xdr:row>38</xdr:row>
      <xdr:rowOff>347344</xdr:rowOff>
    </xdr:to>
    <xdr:sp macro="" textlink="">
      <xdr:nvSpPr>
        <xdr:cNvPr id="15" name="CasellaDiTesto 14"/>
        <xdr:cNvSpPr txBox="1"/>
      </xdr:nvSpPr>
      <xdr:spPr>
        <a:xfrm>
          <a:off x="5778500" y="6947958"/>
          <a:ext cx="47625" cy="266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8</xdr:col>
      <xdr:colOff>571500</xdr:colOff>
      <xdr:row>38</xdr:row>
      <xdr:rowOff>301625</xdr:rowOff>
    </xdr:from>
    <xdr:to>
      <xdr:col>8</xdr:col>
      <xdr:colOff>619125</xdr:colOff>
      <xdr:row>38</xdr:row>
      <xdr:rowOff>347344</xdr:rowOff>
    </xdr:to>
    <xdr:sp macro="" textlink="">
      <xdr:nvSpPr>
        <xdr:cNvPr id="16" name="CasellaDiTesto 15"/>
        <xdr:cNvSpPr txBox="1"/>
      </xdr:nvSpPr>
      <xdr:spPr>
        <a:xfrm>
          <a:off x="5778500" y="6947958"/>
          <a:ext cx="47625" cy="266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 editAs="oneCell">
    <xdr:from>
      <xdr:col>1</xdr:col>
      <xdr:colOff>309562</xdr:colOff>
      <xdr:row>39</xdr:row>
      <xdr:rowOff>71436</xdr:rowOff>
    </xdr:from>
    <xdr:to>
      <xdr:col>13</xdr:col>
      <xdr:colOff>684983</xdr:colOff>
      <xdr:row>51</xdr:row>
      <xdr:rowOff>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645" t="15541" r="48387" b="15863"/>
        <a:stretch>
          <a:fillRect/>
        </a:stretch>
      </xdr:blipFill>
      <xdr:spPr bwMode="auto">
        <a:xfrm>
          <a:off x="940593" y="11918155"/>
          <a:ext cx="8769328" cy="30837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view="pageLayout" topLeftCell="A13" zoomScale="80" zoomScaleNormal="100" zoomScalePageLayoutView="80" workbookViewId="0">
      <selection activeCell="E13" sqref="E13"/>
    </sheetView>
  </sheetViews>
  <sheetFormatPr defaultRowHeight="15"/>
  <cols>
    <col min="1" max="1" width="8.85546875" customWidth="1"/>
    <col min="2" max="2" width="11.85546875" customWidth="1"/>
    <col min="3" max="3" width="10.28515625" customWidth="1"/>
    <col min="4" max="5" width="9.140625" customWidth="1"/>
    <col min="6" max="6" width="9.7109375" customWidth="1"/>
    <col min="7" max="7" width="10.5703125" customWidth="1"/>
    <col min="8" max="8" width="5.42578125" customWidth="1"/>
    <col min="9" max="9" width="10.140625" customWidth="1"/>
    <col min="10" max="10" width="9.7109375" customWidth="1"/>
    <col min="11" max="11" width="9.5703125" customWidth="1"/>
    <col min="12" max="12" width="9.85546875" customWidth="1"/>
    <col min="13" max="13" width="12.5703125" customWidth="1"/>
    <col min="14" max="14" width="11.85546875" customWidth="1"/>
  </cols>
  <sheetData>
    <row r="1" spans="1:14" ht="21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21" customHeight="1">
      <c r="A2" s="31"/>
      <c r="B2" s="31"/>
      <c r="C2" s="31"/>
      <c r="D2" s="31"/>
      <c r="E2" s="31"/>
      <c r="F2" s="31"/>
      <c r="H2" s="31"/>
      <c r="I2" s="31"/>
      <c r="J2" s="31"/>
      <c r="K2" s="31"/>
      <c r="L2" s="31"/>
      <c r="M2" s="105" t="s">
        <v>17</v>
      </c>
    </row>
    <row r="3" spans="1:14" ht="24.7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ht="28.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4" ht="31.5" customHeight="1">
      <c r="A5" s="30"/>
      <c r="B5" s="30"/>
      <c r="C5" s="30"/>
      <c r="D5" s="78" t="s">
        <v>11</v>
      </c>
      <c r="E5" s="79"/>
      <c r="F5" s="79"/>
      <c r="G5" s="79"/>
      <c r="H5" s="79"/>
      <c r="I5" s="79"/>
      <c r="J5" s="79"/>
      <c r="K5" s="79"/>
      <c r="L5" s="79"/>
      <c r="M5" s="30"/>
    </row>
    <row r="6" spans="1:14" ht="23.25" customHeight="1">
      <c r="A6" s="30"/>
    </row>
    <row r="7" spans="1:14" ht="23.25" customHeight="1">
      <c r="A7" s="30"/>
    </row>
    <row r="8" spans="1:14" ht="23.25" customHeight="1">
      <c r="A8" s="30"/>
    </row>
    <row r="9" spans="1:14" ht="23.25" customHeight="1">
      <c r="A9" s="30"/>
      <c r="B9" s="80" t="s">
        <v>12</v>
      </c>
      <c r="C9" s="80"/>
      <c r="D9" s="80"/>
      <c r="E9" s="80"/>
      <c r="F9" s="80"/>
      <c r="G9" s="80"/>
      <c r="I9" s="80" t="s">
        <v>13</v>
      </c>
      <c r="J9" s="80"/>
      <c r="K9" s="80"/>
      <c r="L9" s="80"/>
      <c r="M9" s="80"/>
      <c r="N9" s="80"/>
    </row>
    <row r="10" spans="1:14" ht="23.25" customHeight="1">
      <c r="A10" s="30"/>
      <c r="F10" s="85" t="s">
        <v>16</v>
      </c>
      <c r="G10" s="86"/>
      <c r="H10" s="86"/>
      <c r="I10" s="86"/>
      <c r="J10" s="86"/>
    </row>
    <row r="11" spans="1:14" ht="23.25" customHeight="1">
      <c r="A11" s="8"/>
      <c r="B11" s="7"/>
      <c r="C11" s="66"/>
      <c r="D11" s="81" t="s">
        <v>10</v>
      </c>
      <c r="E11" s="82"/>
      <c r="F11" s="7"/>
      <c r="G11" s="7"/>
      <c r="H11" s="7"/>
      <c r="I11" s="7"/>
      <c r="J11" s="66"/>
      <c r="K11" s="81" t="s">
        <v>10</v>
      </c>
      <c r="L11" s="82"/>
      <c r="M11" s="7"/>
      <c r="N11" s="7"/>
    </row>
    <row r="12" spans="1:14" ht="23.25" customHeight="1">
      <c r="A12" s="30"/>
      <c r="B12" s="6"/>
      <c r="C12" s="45"/>
      <c r="D12" s="41" t="s">
        <v>7</v>
      </c>
      <c r="E12" s="67" t="s">
        <v>9</v>
      </c>
      <c r="F12" s="7"/>
      <c r="G12" s="7"/>
      <c r="H12" s="7"/>
      <c r="I12" s="6"/>
      <c r="J12" s="45"/>
      <c r="K12" s="41" t="s">
        <v>7</v>
      </c>
      <c r="L12" s="67" t="s">
        <v>9</v>
      </c>
      <c r="M12" s="7"/>
      <c r="N12" s="7"/>
    </row>
    <row r="13" spans="1:14" ht="23.25" customHeight="1">
      <c r="A13" s="30"/>
      <c r="D13" s="68">
        <f>(B16/(2.825*1.2))^0.5</f>
        <v>17.447772888281815</v>
      </c>
      <c r="E13" s="87" t="s">
        <v>8</v>
      </c>
      <c r="H13" s="7"/>
      <c r="K13" s="88">
        <f>(I16/(2.825*1.2))^0.5</f>
        <v>17.447772888281815</v>
      </c>
      <c r="L13" s="87" t="s">
        <v>8</v>
      </c>
    </row>
    <row r="14" spans="1:14" ht="23.25" customHeight="1">
      <c r="A14" s="30"/>
      <c r="H14" s="46"/>
    </row>
    <row r="15" spans="1:14" ht="23.25" customHeight="1">
      <c r="A15" s="30"/>
      <c r="B15" s="74" t="s">
        <v>5</v>
      </c>
      <c r="C15" s="75"/>
      <c r="F15" s="76" t="s">
        <v>6</v>
      </c>
      <c r="G15" s="77"/>
      <c r="H15" s="50"/>
      <c r="I15" s="74" t="s">
        <v>5</v>
      </c>
      <c r="J15" s="75"/>
      <c r="M15" s="76" t="s">
        <v>6</v>
      </c>
      <c r="N15" s="77"/>
    </row>
    <row r="16" spans="1:14" ht="23.25" customHeight="1">
      <c r="A16" s="30"/>
      <c r="B16" s="89">
        <v>1032</v>
      </c>
      <c r="C16" s="59" t="s">
        <v>2</v>
      </c>
      <c r="F16" s="94">
        <v>900</v>
      </c>
      <c r="G16" s="55" t="s">
        <v>3</v>
      </c>
      <c r="H16" s="48"/>
      <c r="I16" s="89">
        <v>1032</v>
      </c>
      <c r="J16" s="59" t="s">
        <v>2</v>
      </c>
      <c r="M16" s="94">
        <v>900</v>
      </c>
      <c r="N16" s="55" t="s">
        <v>3</v>
      </c>
    </row>
    <row r="17" spans="1:14" ht="23.25" customHeight="1">
      <c r="A17" s="30"/>
      <c r="B17" s="90">
        <v>70</v>
      </c>
      <c r="C17" s="60" t="s">
        <v>0</v>
      </c>
      <c r="F17" s="90">
        <v>65</v>
      </c>
      <c r="G17" s="55" t="s">
        <v>0</v>
      </c>
      <c r="H17" s="51"/>
      <c r="I17" s="90">
        <v>50</v>
      </c>
      <c r="J17" s="60" t="s">
        <v>0</v>
      </c>
      <c r="M17" s="97">
        <v>37</v>
      </c>
      <c r="N17" s="55" t="s">
        <v>0</v>
      </c>
    </row>
    <row r="18" spans="1:14" ht="23.25" customHeight="1">
      <c r="A18" s="30"/>
      <c r="B18" s="57"/>
      <c r="C18" s="61"/>
      <c r="D18" s="18"/>
      <c r="F18" s="64"/>
      <c r="G18" s="55"/>
      <c r="H18" s="51"/>
      <c r="I18" s="57"/>
      <c r="J18" s="61"/>
      <c r="K18" s="18"/>
      <c r="M18" s="64"/>
      <c r="N18" s="55"/>
    </row>
    <row r="19" spans="1:14" ht="23.25" customHeight="1">
      <c r="A19" s="30"/>
      <c r="B19" s="57" t="s">
        <v>4</v>
      </c>
      <c r="C19" s="91">
        <f>B17-B22</f>
        <v>30.755813953488371</v>
      </c>
      <c r="D19" s="16"/>
      <c r="F19" s="95">
        <v>20</v>
      </c>
      <c r="G19" s="55" t="s">
        <v>4</v>
      </c>
      <c r="H19" s="53"/>
      <c r="I19" s="57" t="s">
        <v>4</v>
      </c>
      <c r="J19" s="91">
        <f>I17-I22</f>
        <v>22.093023255813954</v>
      </c>
      <c r="K19" s="16"/>
      <c r="M19" s="95">
        <v>5</v>
      </c>
      <c r="N19" s="55" t="s">
        <v>4</v>
      </c>
    </row>
    <row r="20" spans="1:14" ht="23.25" customHeight="1">
      <c r="A20" s="30"/>
      <c r="B20" s="58"/>
      <c r="C20" s="58"/>
      <c r="D20" s="42"/>
      <c r="F20" s="65"/>
      <c r="G20" s="63"/>
      <c r="H20" s="52"/>
      <c r="I20" s="58"/>
      <c r="J20" s="58"/>
      <c r="K20" s="42"/>
      <c r="M20" s="65"/>
      <c r="N20" s="63"/>
    </row>
    <row r="21" spans="1:14" ht="23.25" customHeight="1">
      <c r="A21" s="30"/>
      <c r="B21" s="92">
        <f>B16</f>
        <v>1032</v>
      </c>
      <c r="C21" s="60" t="s">
        <v>3</v>
      </c>
      <c r="D21" s="54"/>
      <c r="F21" s="92">
        <f>F16</f>
        <v>900</v>
      </c>
      <c r="G21" s="55" t="s">
        <v>3</v>
      </c>
      <c r="H21" s="9"/>
      <c r="I21" s="92">
        <f>I16</f>
        <v>1032</v>
      </c>
      <c r="J21" s="60" t="s">
        <v>3</v>
      </c>
      <c r="K21" s="54"/>
      <c r="M21" s="92">
        <f>M16</f>
        <v>900</v>
      </c>
      <c r="N21" s="55" t="s">
        <v>3</v>
      </c>
    </row>
    <row r="22" spans="1:14" ht="23.25" customHeight="1">
      <c r="A22" s="30"/>
      <c r="B22" s="93">
        <f>(F21*F22)/B21</f>
        <v>39.244186046511629</v>
      </c>
      <c r="C22" s="62" t="s">
        <v>0</v>
      </c>
      <c r="D22" s="16"/>
      <c r="F22" s="96">
        <f>F17-F19</f>
        <v>45</v>
      </c>
      <c r="G22" s="56" t="s">
        <v>0</v>
      </c>
      <c r="H22" s="9"/>
      <c r="I22" s="93">
        <f>(M21*M22)/I21</f>
        <v>27.906976744186046</v>
      </c>
      <c r="J22" s="62" t="s">
        <v>0</v>
      </c>
      <c r="K22" s="16"/>
      <c r="M22" s="96">
        <f>M17-M19</f>
        <v>32</v>
      </c>
      <c r="N22" s="56" t="s">
        <v>0</v>
      </c>
    </row>
    <row r="23" spans="1:14" ht="25.5">
      <c r="A23" s="30"/>
      <c r="B23" s="49"/>
      <c r="C23" s="47"/>
      <c r="D23" s="16"/>
      <c r="E23" s="44"/>
      <c r="F23" s="10"/>
      <c r="G23" s="2"/>
      <c r="H23" s="9"/>
      <c r="I23" s="49"/>
      <c r="J23" s="47"/>
      <c r="K23" s="16"/>
      <c r="L23" s="44"/>
      <c r="M23" s="10"/>
      <c r="N23" s="2"/>
    </row>
    <row r="24" spans="1:14" ht="26.25">
      <c r="A24" s="30"/>
      <c r="B24" s="3"/>
      <c r="C24" s="42"/>
      <c r="D24" s="12"/>
      <c r="E24" s="44"/>
      <c r="F24" s="1"/>
      <c r="G24" s="1"/>
      <c r="H24" s="4"/>
      <c r="I24" s="1"/>
      <c r="J24" s="42"/>
      <c r="K24" s="12"/>
      <c r="L24" s="44"/>
      <c r="M24" s="5"/>
    </row>
    <row r="25" spans="1:14" ht="31.5">
      <c r="A25" s="30" t="s">
        <v>1</v>
      </c>
      <c r="B25" s="80" t="s">
        <v>12</v>
      </c>
      <c r="C25" s="80"/>
      <c r="D25" s="80"/>
      <c r="E25" s="80"/>
      <c r="F25" s="80"/>
      <c r="G25" s="80"/>
      <c r="I25" s="80" t="s">
        <v>13</v>
      </c>
      <c r="J25" s="80"/>
      <c r="K25" s="80"/>
      <c r="L25" s="80"/>
      <c r="M25" s="80"/>
      <c r="N25" s="80"/>
    </row>
    <row r="26" spans="1:14" ht="26.25">
      <c r="A26" s="30"/>
      <c r="B26" s="3"/>
      <c r="C26" s="42"/>
      <c r="D26" s="12"/>
      <c r="E26" s="43"/>
      <c r="F26" s="83" t="s">
        <v>15</v>
      </c>
      <c r="G26" s="84"/>
      <c r="H26" s="84"/>
      <c r="I26" s="84"/>
      <c r="J26" s="84"/>
      <c r="K26" s="12"/>
      <c r="L26" s="43"/>
      <c r="M26" s="5"/>
    </row>
    <row r="27" spans="1:14" ht="26.25">
      <c r="A27" s="30"/>
      <c r="B27" s="7"/>
      <c r="C27" s="66"/>
      <c r="D27" s="81" t="s">
        <v>10</v>
      </c>
      <c r="E27" s="82"/>
      <c r="F27" s="7"/>
      <c r="G27" s="7"/>
      <c r="H27" s="7"/>
      <c r="I27" s="7"/>
      <c r="J27" s="66"/>
      <c r="K27" s="81" t="s">
        <v>10</v>
      </c>
      <c r="L27" s="82"/>
      <c r="M27" s="7"/>
      <c r="N27" s="7"/>
    </row>
    <row r="28" spans="1:14" ht="26.25">
      <c r="A28" s="30"/>
      <c r="B28" s="6"/>
      <c r="C28" s="45"/>
      <c r="D28" s="41" t="s">
        <v>7</v>
      </c>
      <c r="E28" s="67" t="s">
        <v>9</v>
      </c>
      <c r="F28" s="7"/>
      <c r="G28" s="7"/>
      <c r="H28" s="7"/>
      <c r="I28" s="6"/>
      <c r="J28" s="45"/>
      <c r="K28" s="41" t="s">
        <v>7</v>
      </c>
      <c r="L28" s="67" t="s">
        <v>9</v>
      </c>
      <c r="M28" s="7"/>
      <c r="N28" s="7"/>
    </row>
    <row r="29" spans="1:14" ht="26.25">
      <c r="A29" s="30"/>
      <c r="D29" s="88">
        <f>(B32/(2.825*1.2))^0.5</f>
        <v>57.735026918962575</v>
      </c>
      <c r="E29" s="87" t="s">
        <v>14</v>
      </c>
      <c r="H29" s="7"/>
      <c r="K29" s="68">
        <f>(I32/(2.825*1.2))^0.5</f>
        <v>57.735026918962575</v>
      </c>
      <c r="L29" s="69" t="s">
        <v>14</v>
      </c>
    </row>
    <row r="30" spans="1:14" ht="20.25">
      <c r="A30" s="30"/>
      <c r="H30" s="46"/>
    </row>
    <row r="31" spans="1:14" ht="21">
      <c r="A31" s="30"/>
      <c r="B31" s="74" t="s">
        <v>5</v>
      </c>
      <c r="C31" s="75"/>
      <c r="F31" s="76" t="s">
        <v>6</v>
      </c>
      <c r="G31" s="77"/>
      <c r="H31" s="50"/>
      <c r="I31" s="74" t="s">
        <v>5</v>
      </c>
      <c r="J31" s="75"/>
      <c r="M31" s="76" t="s">
        <v>6</v>
      </c>
      <c r="N31" s="77"/>
    </row>
    <row r="32" spans="1:14" ht="20.25">
      <c r="A32" s="30"/>
      <c r="B32" s="89">
        <v>11300</v>
      </c>
      <c r="C32" s="59" t="s">
        <v>2</v>
      </c>
      <c r="F32" s="94">
        <v>9400</v>
      </c>
      <c r="G32" s="55" t="s">
        <v>3</v>
      </c>
      <c r="H32" s="48"/>
      <c r="I32" s="89">
        <v>11300</v>
      </c>
      <c r="J32" s="59" t="s">
        <v>2</v>
      </c>
      <c r="M32" s="94">
        <v>9400</v>
      </c>
      <c r="N32" s="55" t="s">
        <v>3</v>
      </c>
    </row>
    <row r="33" spans="1:14" ht="20.25">
      <c r="A33" s="30"/>
      <c r="B33" s="90">
        <v>70</v>
      </c>
      <c r="C33" s="60" t="s">
        <v>0</v>
      </c>
      <c r="F33" s="90">
        <v>65</v>
      </c>
      <c r="G33" s="55" t="s">
        <v>0</v>
      </c>
      <c r="H33" s="51"/>
      <c r="I33" s="90">
        <v>65</v>
      </c>
      <c r="J33" s="60" t="s">
        <v>0</v>
      </c>
      <c r="M33" s="90">
        <v>45</v>
      </c>
      <c r="N33" s="55" t="s">
        <v>0</v>
      </c>
    </row>
    <row r="34" spans="1:14" ht="20.25">
      <c r="A34" s="30"/>
      <c r="B34" s="57"/>
      <c r="C34" s="61"/>
      <c r="D34" s="18"/>
      <c r="F34" s="64"/>
      <c r="G34" s="55"/>
      <c r="H34" s="51"/>
      <c r="I34" s="57"/>
      <c r="J34" s="61"/>
      <c r="K34" s="18"/>
      <c r="M34" s="64"/>
      <c r="N34" s="55"/>
    </row>
    <row r="35" spans="1:14" ht="20.25">
      <c r="A35" s="30"/>
      <c r="B35" s="57" t="s">
        <v>4</v>
      </c>
      <c r="C35" s="91">
        <f>B33-B38</f>
        <v>32.56637168141593</v>
      </c>
      <c r="D35" s="16"/>
      <c r="F35" s="95">
        <v>20</v>
      </c>
      <c r="G35" s="55" t="s">
        <v>4</v>
      </c>
      <c r="H35" s="53"/>
      <c r="I35" s="57" t="s">
        <v>4</v>
      </c>
      <c r="J35" s="91">
        <f>I33-I38</f>
        <v>31.725663716814161</v>
      </c>
      <c r="K35" s="16"/>
      <c r="M35" s="95">
        <v>5</v>
      </c>
      <c r="N35" s="55" t="s">
        <v>4</v>
      </c>
    </row>
    <row r="36" spans="1:14" ht="20.25">
      <c r="A36" s="30"/>
      <c r="B36" s="58"/>
      <c r="C36" s="58"/>
      <c r="D36" s="42"/>
      <c r="F36" s="65"/>
      <c r="G36" s="63"/>
      <c r="H36" s="52"/>
      <c r="I36" s="58"/>
      <c r="J36" s="58"/>
      <c r="K36" s="42"/>
      <c r="M36" s="65"/>
      <c r="N36" s="63"/>
    </row>
    <row r="37" spans="1:14" ht="25.5">
      <c r="A37" s="29"/>
      <c r="B37" s="92">
        <f>B32</f>
        <v>11300</v>
      </c>
      <c r="C37" s="60" t="s">
        <v>3</v>
      </c>
      <c r="D37" s="54"/>
      <c r="F37" s="92">
        <f>F32</f>
        <v>9400</v>
      </c>
      <c r="G37" s="55" t="s">
        <v>3</v>
      </c>
      <c r="H37" s="9"/>
      <c r="I37" s="92">
        <f>I32</f>
        <v>11300</v>
      </c>
      <c r="J37" s="60" t="s">
        <v>3</v>
      </c>
      <c r="K37" s="54"/>
      <c r="M37" s="92">
        <f>M32</f>
        <v>9400</v>
      </c>
      <c r="N37" s="55" t="s">
        <v>3</v>
      </c>
    </row>
    <row r="38" spans="1:14" ht="25.5">
      <c r="A38" s="29"/>
      <c r="B38" s="93">
        <f>(F37*F38)/B37</f>
        <v>37.43362831858407</v>
      </c>
      <c r="C38" s="62" t="s">
        <v>0</v>
      </c>
      <c r="D38" s="16"/>
      <c r="F38" s="96">
        <f>F33-F35</f>
        <v>45</v>
      </c>
      <c r="G38" s="56" t="s">
        <v>0</v>
      </c>
      <c r="H38" s="9"/>
      <c r="I38" s="93">
        <f>(M37*M38)/I37</f>
        <v>33.274336283185839</v>
      </c>
      <c r="J38" s="62" t="s">
        <v>0</v>
      </c>
      <c r="K38" s="16"/>
      <c r="M38" s="96">
        <f>M33-M35</f>
        <v>40</v>
      </c>
      <c r="N38" s="56" t="s">
        <v>0</v>
      </c>
    </row>
    <row r="39" spans="1:14" ht="25.5">
      <c r="A39" s="29"/>
      <c r="B39" s="49"/>
      <c r="C39" s="47"/>
      <c r="D39" s="16"/>
      <c r="E39" s="44"/>
      <c r="F39" s="10"/>
      <c r="G39" s="2"/>
      <c r="H39" s="9"/>
      <c r="I39" s="49"/>
      <c r="J39" s="47"/>
      <c r="K39" s="16"/>
      <c r="L39" s="44"/>
      <c r="M39" s="10"/>
      <c r="N39" s="2"/>
    </row>
    <row r="40" spans="1:14" ht="21">
      <c r="A40" s="29"/>
      <c r="B40" s="19"/>
      <c r="C40" s="71"/>
      <c r="D40" s="18"/>
      <c r="E40" s="11"/>
      <c r="F40" s="72"/>
      <c r="G40" s="18"/>
      <c r="H40" s="12"/>
      <c r="I40" s="19"/>
      <c r="J40" s="71"/>
      <c r="K40" s="18"/>
      <c r="L40" s="36"/>
      <c r="M40" s="71"/>
      <c r="N40" s="70"/>
    </row>
    <row r="41" spans="1:14" ht="21">
      <c r="A41" s="29"/>
      <c r="B41" s="20"/>
      <c r="C41" s="32"/>
      <c r="D41" s="12"/>
      <c r="E41" s="12"/>
      <c r="F41" s="34"/>
      <c r="G41" s="12"/>
      <c r="H41" s="12"/>
      <c r="I41" s="20"/>
      <c r="J41" s="32"/>
      <c r="K41" s="12"/>
      <c r="L41" s="19"/>
      <c r="M41" s="17"/>
      <c r="N41" s="70"/>
    </row>
    <row r="42" spans="1:14" ht="21">
      <c r="A42" s="29"/>
      <c r="B42" s="21"/>
      <c r="C42" s="71"/>
      <c r="D42" s="18"/>
      <c r="E42" s="21"/>
      <c r="F42" s="72"/>
      <c r="G42" s="18"/>
      <c r="H42" s="12"/>
      <c r="I42" s="21"/>
      <c r="J42" s="71"/>
      <c r="K42" s="18"/>
      <c r="L42" s="37"/>
      <c r="M42" s="71"/>
      <c r="N42" s="70"/>
    </row>
    <row r="43" spans="1:14" ht="21">
      <c r="A43" s="29"/>
      <c r="B43" s="19"/>
      <c r="C43" s="32"/>
      <c r="D43" s="22"/>
      <c r="E43" s="22"/>
      <c r="F43" s="35"/>
      <c r="G43" s="22"/>
      <c r="H43" s="12"/>
      <c r="I43" s="19"/>
      <c r="J43" s="32"/>
      <c r="K43" s="22"/>
      <c r="L43" s="40"/>
      <c r="M43" s="39"/>
      <c r="N43" s="70"/>
    </row>
    <row r="44" spans="1:14" ht="21">
      <c r="A44" s="29"/>
      <c r="B44" s="20"/>
      <c r="C44" s="32"/>
      <c r="D44" s="12"/>
      <c r="E44" s="20"/>
      <c r="F44" s="72"/>
      <c r="G44" s="12"/>
      <c r="H44" s="12"/>
      <c r="I44" s="20"/>
      <c r="J44" s="32"/>
      <c r="K44" s="12"/>
      <c r="L44" s="19"/>
      <c r="M44" s="71"/>
      <c r="N44" s="70"/>
    </row>
    <row r="45" spans="1:14" ht="21">
      <c r="A45" s="29"/>
      <c r="B45" s="19"/>
      <c r="C45" s="33"/>
      <c r="D45" s="10"/>
      <c r="E45" s="23"/>
      <c r="F45" s="73"/>
      <c r="G45" s="14"/>
      <c r="H45" s="12"/>
      <c r="I45" s="19"/>
      <c r="J45" s="33"/>
      <c r="K45" s="10"/>
      <c r="L45" s="38"/>
      <c r="M45" s="33"/>
      <c r="N45" s="70"/>
    </row>
    <row r="46" spans="1:14" ht="21">
      <c r="A46" s="29"/>
      <c r="B46" s="19"/>
      <c r="C46" s="71"/>
      <c r="D46" s="15"/>
      <c r="E46" s="11"/>
      <c r="F46" s="73"/>
      <c r="G46" s="13"/>
      <c r="H46" s="12"/>
      <c r="I46" s="19"/>
      <c r="J46" s="71"/>
      <c r="K46" s="15"/>
      <c r="L46" s="36"/>
      <c r="M46" s="33"/>
      <c r="N46" s="70"/>
    </row>
    <row r="47" spans="1:14" ht="21">
      <c r="A47" s="29"/>
      <c r="B47" s="19"/>
      <c r="C47" s="33"/>
      <c r="D47" s="24"/>
      <c r="E47" s="12"/>
      <c r="F47" s="34"/>
      <c r="G47" s="13"/>
      <c r="H47" s="12"/>
      <c r="I47" s="19"/>
      <c r="J47" s="33"/>
      <c r="K47" s="24"/>
      <c r="L47" s="19"/>
      <c r="M47" s="17"/>
      <c r="N47" s="70"/>
    </row>
    <row r="48" spans="1:14" ht="21">
      <c r="A48" s="29"/>
      <c r="B48" s="12"/>
      <c r="C48" s="12"/>
      <c r="D48" s="24"/>
      <c r="E48" s="20"/>
      <c r="F48" s="73"/>
      <c r="G48" s="13"/>
      <c r="H48" s="12"/>
      <c r="I48" s="12"/>
      <c r="J48" s="12"/>
      <c r="K48" s="24"/>
      <c r="L48" s="19"/>
      <c r="M48" s="33"/>
      <c r="N48" s="70"/>
    </row>
    <row r="49" spans="1:14" ht="21.75">
      <c r="A49" s="29"/>
      <c r="B49" s="19"/>
      <c r="C49" s="25"/>
      <c r="D49" s="12"/>
      <c r="E49" s="20"/>
      <c r="F49" s="26"/>
      <c r="G49" s="98"/>
      <c r="H49" s="99"/>
      <c r="J49" s="100"/>
      <c r="K49" s="101"/>
      <c r="L49" s="101"/>
      <c r="M49" s="102"/>
      <c r="N49" s="26"/>
    </row>
    <row r="50" spans="1:14" ht="21">
      <c r="A50" s="30"/>
      <c r="B50" s="19"/>
      <c r="C50" s="25"/>
      <c r="D50" s="12"/>
      <c r="E50" s="12"/>
      <c r="F50" s="27"/>
      <c r="G50" s="12"/>
      <c r="H50" s="12"/>
      <c r="I50" s="12"/>
      <c r="J50" s="104"/>
      <c r="K50" s="103"/>
      <c r="L50" s="103"/>
      <c r="M50" s="103"/>
      <c r="N50" s="103"/>
    </row>
    <row r="51" spans="1:14" ht="21">
      <c r="A51" s="30"/>
      <c r="B51" s="28"/>
      <c r="C51" s="29"/>
      <c r="D51" s="29"/>
      <c r="E51" s="29"/>
      <c r="F51" s="29"/>
      <c r="G51" s="16"/>
      <c r="H51" s="16"/>
      <c r="I51" s="16"/>
      <c r="J51" s="29"/>
      <c r="K51" s="29"/>
      <c r="L51" s="29"/>
      <c r="M51" s="29"/>
    </row>
    <row r="52" spans="1:14" ht="21">
      <c r="A52" s="29"/>
      <c r="B52" s="29"/>
      <c r="C52" s="29"/>
      <c r="D52" s="29"/>
      <c r="E52" s="29"/>
      <c r="F52" s="16"/>
      <c r="G52" s="16"/>
      <c r="H52" s="16"/>
      <c r="I52" s="29"/>
      <c r="J52" s="29"/>
      <c r="K52" s="29"/>
      <c r="L52" s="29"/>
      <c r="M52" s="29"/>
    </row>
  </sheetData>
  <sheetProtection password="F3B8" sheet="1" objects="1" scenarios="1" selectLockedCells="1"/>
  <mergeCells count="20">
    <mergeCell ref="K11:L11"/>
    <mergeCell ref="B25:G25"/>
    <mergeCell ref="I25:N25"/>
    <mergeCell ref="J50:N50"/>
    <mergeCell ref="B31:C31"/>
    <mergeCell ref="F31:G31"/>
    <mergeCell ref="I31:J31"/>
    <mergeCell ref="M31:N31"/>
    <mergeCell ref="D5:L5"/>
    <mergeCell ref="B9:G9"/>
    <mergeCell ref="I9:N9"/>
    <mergeCell ref="D27:E27"/>
    <mergeCell ref="K27:L27"/>
    <mergeCell ref="F26:J26"/>
    <mergeCell ref="F10:J10"/>
    <mergeCell ref="B15:C15"/>
    <mergeCell ref="F15:G15"/>
    <mergeCell ref="I15:J15"/>
    <mergeCell ref="M15:N15"/>
    <mergeCell ref="D11:E11"/>
  </mergeCells>
  <pageMargins left="0.7" right="0.7" top="0.75" bottom="0.75" header="0.3" footer="0.3"/>
  <pageSetup paperSize="9" scale="57" orientation="portrait" horizontalDpi="0" verticalDpi="0" r:id="rId1"/>
  <drawing r:id="rId2"/>
  <legacyDrawing r:id="rId3"/>
  <oleObjects>
    <oleObject progId="AutoCAD.Drawing.18" shapeId="1033" r:id="rId4"/>
    <oleObject progId="AutoCAD.Drawing.18" shapeId="1034" r:id="rId5"/>
    <oleObject progId="AutoCAD.Drawing.18" shapeId="1035" r:id="rId6"/>
    <oleObject progId="AutoCAD.Drawing.18" shapeId="1036" r:id="rId7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2019-04-16T06:52:41Z</cp:lastPrinted>
  <dcterms:created xsi:type="dcterms:W3CDTF">2019-04-16T06:06:45Z</dcterms:created>
  <dcterms:modified xsi:type="dcterms:W3CDTF">2025-10-27T14:55:47Z</dcterms:modified>
</cp:coreProperties>
</file>