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55" yWindow="-255" windowWidth="20610" windowHeight="9945"/>
  </bookViews>
  <sheets>
    <sheet name="Foglio1" sheetId="5" r:id="rId1"/>
    <sheet name="Foglio2" sheetId="6" r:id="rId2"/>
    <sheet name="Foglio3" sheetId="7" r:id="rId3"/>
  </sheets>
  <definedNames>
    <definedName name="_xlnm.Print_Area" localSheetId="0">Foglio1!$A$1:$R$67</definedName>
    <definedName name="_xlnm.Print_Area" localSheetId="1">Foglio2!$A$1:$M$39</definedName>
    <definedName name="_xlnm.Print_Area" localSheetId="2">Foglio3!$A$1:$M$39</definedName>
  </definedNames>
  <calcPr calcId="125725"/>
</workbook>
</file>

<file path=xl/calcChain.xml><?xml version="1.0" encoding="utf-8"?>
<calcChain xmlns="http://schemas.openxmlformats.org/spreadsheetml/2006/main">
  <c r="I11" i="5"/>
  <c r="I14"/>
  <c r="I9"/>
  <c r="E15"/>
  <c r="E16" s="1"/>
  <c r="E13"/>
  <c r="E11"/>
  <c r="I13" l="1"/>
  <c r="I10"/>
</calcChain>
</file>

<file path=xl/sharedStrings.xml><?xml version="1.0" encoding="utf-8"?>
<sst xmlns="http://schemas.openxmlformats.org/spreadsheetml/2006/main" count="47" uniqueCount="35">
  <si>
    <t>n°</t>
  </si>
  <si>
    <t>bar</t>
  </si>
  <si>
    <t>L</t>
  </si>
  <si>
    <t>kW</t>
  </si>
  <si>
    <t>pressione precarica</t>
  </si>
  <si>
    <t>Piani  in elevazione rispetto la CT</t>
  </si>
  <si>
    <t xml:space="preserve">potenza elettropompa  con inverter   </t>
  </si>
  <si>
    <t>descrizione</t>
  </si>
  <si>
    <t>simbolo</t>
  </si>
  <si>
    <t>Valore</t>
  </si>
  <si>
    <t>Volume autoclave</t>
  </si>
  <si>
    <t>Acqued.pressione minima rete  P min</t>
  </si>
  <si>
    <t>Serbatoio accumulo acqua di rete</t>
  </si>
  <si>
    <t>N</t>
  </si>
  <si>
    <t>Faq.2035.2</t>
  </si>
  <si>
    <t>numero massimo avviamenti</t>
  </si>
  <si>
    <t>Alloggi  per piano</t>
  </si>
  <si>
    <t>Numero utenze oer alloggio</t>
  </si>
  <si>
    <t>Totale utenze</t>
  </si>
  <si>
    <t>L/g</t>
  </si>
  <si>
    <t>Consumo acqua giornaliera</t>
  </si>
  <si>
    <t>Ore di punta</t>
  </si>
  <si>
    <t xml:space="preserve">n° </t>
  </si>
  <si>
    <t>Conumo acqua pro  capite</t>
  </si>
  <si>
    <t>consumo effettivo di punta</t>
  </si>
  <si>
    <t>Consumo effettivo orario di punta</t>
  </si>
  <si>
    <t>L/h</t>
  </si>
  <si>
    <t>presssione max  al piano</t>
  </si>
  <si>
    <t>Ptessione max sutoclave</t>
  </si>
  <si>
    <t xml:space="preserve">Altezza al piano </t>
  </si>
  <si>
    <t>m</t>
  </si>
  <si>
    <t>Prop.</t>
  </si>
  <si>
    <t>Faq.2418.2</t>
  </si>
  <si>
    <r>
      <rPr>
        <i/>
        <sz val="26"/>
        <color theme="1"/>
        <rFont val="Calibri"/>
        <family val="2"/>
        <scheme val="minor"/>
      </rPr>
      <t>Borgomasino, 71/73 10149 Torino</t>
    </r>
    <r>
      <rPr>
        <sz val="26"/>
        <color theme="1"/>
        <rFont val="Calibri"/>
        <family val="2"/>
        <scheme val="minor"/>
      </rPr>
      <t xml:space="preserve"> (TO) </t>
    </r>
  </si>
  <si>
    <t>ALIMENTATORE AUTOMATICO D'ARIA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</si>
</sst>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6"/>
      <color theme="1"/>
      <name val="Arial Narrow"/>
      <family val="2"/>
    </font>
    <font>
      <sz val="36"/>
      <color rgb="FF0070C0"/>
      <name val="Arial Black"/>
      <family val="2"/>
    </font>
    <font>
      <sz val="26"/>
      <color rgb="FF0070C0"/>
      <name val="Arial Black"/>
      <family val="2"/>
    </font>
    <font>
      <b/>
      <i/>
      <sz val="36"/>
      <color rgb="FFC0000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Arial Narrow"/>
      <family val="2"/>
    </font>
    <font>
      <sz val="26"/>
      <color theme="1"/>
      <name val="Calibri"/>
      <family val="2"/>
      <scheme val="minor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i/>
      <sz val="26"/>
      <color theme="1"/>
      <name val="Calibri"/>
      <family val="2"/>
      <scheme val="minor"/>
    </font>
    <font>
      <b/>
      <sz val="26"/>
      <color rgb="FF0070C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Protection="1"/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2" fillId="0" borderId="0" xfId="0" applyFont="1" applyFill="1" applyProtection="1"/>
    <xf numFmtId="2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/>
    <xf numFmtId="1" fontId="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Protection="1"/>
    <xf numFmtId="0" fontId="12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/>
    <xf numFmtId="0" fontId="4" fillId="0" borderId="6" xfId="0" applyFont="1" applyFill="1" applyBorder="1" applyAlignment="1" applyProtection="1"/>
    <xf numFmtId="0" fontId="11" fillId="0" borderId="0" xfId="0" applyFont="1" applyFill="1" applyBorder="1" applyProtection="1"/>
    <xf numFmtId="1" fontId="4" fillId="0" borderId="0" xfId="0" applyNumberFormat="1" applyFont="1" applyFill="1" applyBorder="1" applyAlignment="1" applyProtection="1">
      <alignment horizontal="center" vertical="center"/>
      <protection hidden="1"/>
    </xf>
    <xf numFmtId="1" fontId="4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/>
    <xf numFmtId="0" fontId="4" fillId="0" borderId="8" xfId="0" applyFont="1" applyFill="1" applyBorder="1" applyAlignment="1" applyProtection="1"/>
    <xf numFmtId="0" fontId="4" fillId="0" borderId="4" xfId="0" applyFont="1" applyFill="1" applyBorder="1" applyAlignment="1"/>
    <xf numFmtId="1" fontId="4" fillId="2" borderId="7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2" borderId="5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Protection="1"/>
    <xf numFmtId="0" fontId="9" fillId="2" borderId="9" xfId="0" applyFont="1" applyFill="1" applyBorder="1" applyAlignment="1" applyProtection="1">
      <alignment horizontal="center" vertical="center"/>
      <protection locked="0" hidden="1"/>
    </xf>
    <xf numFmtId="164" fontId="4" fillId="2" borderId="9" xfId="0" applyNumberFormat="1" applyFont="1" applyFill="1" applyBorder="1" applyAlignment="1" applyProtection="1">
      <alignment horizontal="center" vertical="center"/>
      <protection locked="0" hidden="1"/>
    </xf>
    <xf numFmtId="164" fontId="4" fillId="3" borderId="9" xfId="0" applyNumberFormat="1" applyFont="1" applyFill="1" applyBorder="1" applyAlignment="1" applyProtection="1">
      <alignment horizontal="center" vertical="center"/>
      <protection hidden="1"/>
    </xf>
    <xf numFmtId="1" fontId="4" fillId="2" borderId="9" xfId="0" applyNumberFormat="1" applyFont="1" applyFill="1" applyBorder="1" applyAlignment="1" applyProtection="1">
      <alignment horizontal="center" vertical="center"/>
      <protection locked="0" hidden="1"/>
    </xf>
    <xf numFmtId="1" fontId="4" fillId="3" borderId="9" xfId="0" applyNumberFormat="1" applyFont="1" applyFill="1" applyBorder="1" applyAlignment="1" applyProtection="1">
      <alignment horizontal="center" vertical="center"/>
      <protection hidden="1"/>
    </xf>
    <xf numFmtId="1" fontId="4" fillId="3" borderId="9" xfId="0" applyNumberFormat="1" applyFont="1" applyFill="1" applyBorder="1" applyAlignment="1" applyProtection="1">
      <alignment horizontal="center" vertical="center"/>
      <protection locked="0" hidden="1"/>
    </xf>
    <xf numFmtId="164" fontId="4" fillId="2" borderId="5" xfId="0" applyNumberFormat="1" applyFont="1" applyFill="1" applyBorder="1" applyAlignment="1" applyProtection="1">
      <alignment horizontal="center" vertical="center"/>
      <protection locked="0" hidden="1"/>
    </xf>
    <xf numFmtId="2" fontId="4" fillId="3" borderId="9" xfId="0" applyNumberFormat="1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locked="0" hidden="1"/>
    </xf>
    <xf numFmtId="1" fontId="4" fillId="3" borderId="10" xfId="0" applyNumberFormat="1" applyFont="1" applyFill="1" applyBorder="1" applyAlignment="1" applyProtection="1">
      <alignment horizontal="center" vertical="center"/>
      <protection hidden="1"/>
    </xf>
    <xf numFmtId="1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/>
    <xf numFmtId="0" fontId="5" fillId="0" borderId="0" xfId="0" applyFont="1" applyBorder="1" applyAlignment="1" applyProtection="1"/>
    <xf numFmtId="2" fontId="11" fillId="0" borderId="0" xfId="0" applyNumberFormat="1" applyFont="1" applyProtection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13" fillId="0" borderId="0" xfId="0" applyNumberFormat="1" applyFont="1" applyFill="1" applyBorder="1" applyAlignment="1" applyProtection="1">
      <alignment horizontal="center" vertical="center"/>
      <protection hidden="1"/>
    </xf>
    <xf numFmtId="49" fontId="15" fillId="0" borderId="0" xfId="0" applyNumberFormat="1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164" fontId="4" fillId="2" borderId="7" xfId="0" applyNumberFormat="1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952500</xdr:colOff>
      <xdr:row>4</xdr:row>
      <xdr:rowOff>484973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9688" y="261938"/>
          <a:ext cx="7834312" cy="21994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666750</xdr:colOff>
      <xdr:row>16</xdr:row>
      <xdr:rowOff>380999</xdr:rowOff>
    </xdr:from>
    <xdr:to>
      <xdr:col>10</xdr:col>
      <xdr:colOff>95250</xdr:colOff>
      <xdr:row>34</xdr:row>
      <xdr:rowOff>78768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6598" t="10191" r="36701" b="27389"/>
        <a:stretch>
          <a:fillRect/>
        </a:stretch>
      </xdr:blipFill>
      <xdr:spPr bwMode="auto">
        <a:xfrm>
          <a:off x="1352550" y="9220199"/>
          <a:ext cx="18135600" cy="998476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1752599</xdr:colOff>
      <xdr:row>34</xdr:row>
      <xdr:rowOff>361950</xdr:rowOff>
    </xdr:from>
    <xdr:to>
      <xdr:col>7</xdr:col>
      <xdr:colOff>164702</xdr:colOff>
      <xdr:row>42</xdr:row>
      <xdr:rowOff>533400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62299" y="19488150"/>
          <a:ext cx="12813903" cy="4743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609600</xdr:colOff>
      <xdr:row>45</xdr:row>
      <xdr:rowOff>0</xdr:rowOff>
    </xdr:from>
    <xdr:to>
      <xdr:col>8</xdr:col>
      <xdr:colOff>708851</xdr:colOff>
      <xdr:row>48</xdr:row>
      <xdr:rowOff>247650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19300" y="25412700"/>
          <a:ext cx="15834551" cy="1962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1123950</xdr:colOff>
      <xdr:row>35</xdr:row>
      <xdr:rowOff>76200</xdr:rowOff>
    </xdr:from>
    <xdr:to>
      <xdr:col>9</xdr:col>
      <xdr:colOff>935817</xdr:colOff>
      <xdr:row>42</xdr:row>
      <xdr:rowOff>219075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35450" y="19773900"/>
          <a:ext cx="2402667" cy="4143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114299</xdr:colOff>
      <xdr:row>39</xdr:row>
      <xdr:rowOff>361950</xdr:rowOff>
    </xdr:from>
    <xdr:to>
      <xdr:col>15</xdr:col>
      <xdr:colOff>876300</xdr:colOff>
      <xdr:row>43</xdr:row>
      <xdr:rowOff>39308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507199" y="22345650"/>
          <a:ext cx="6057901" cy="19633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952500</xdr:colOff>
      <xdr:row>35</xdr:row>
      <xdr:rowOff>134436</xdr:rowOff>
    </xdr:from>
    <xdr:to>
      <xdr:col>13</xdr:col>
      <xdr:colOff>590550</xdr:colOff>
      <xdr:row>38</xdr:row>
      <xdr:rowOff>47626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374100" y="19832136"/>
          <a:ext cx="1714500" cy="16276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1162051</xdr:colOff>
      <xdr:row>42</xdr:row>
      <xdr:rowOff>392238</xdr:rowOff>
    </xdr:from>
    <xdr:to>
      <xdr:col>9</xdr:col>
      <xdr:colOff>895350</xdr:colOff>
      <xdr:row>43</xdr:row>
      <xdr:rowOff>447675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73551" y="24090438"/>
          <a:ext cx="2324099" cy="6269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84"/>
  <sheetViews>
    <sheetView tabSelected="1" view="pageLayout" topLeftCell="A31" zoomScale="50" zoomScaleNormal="40" zoomScaleSheetLayoutView="40" zoomScalePageLayoutView="50" workbookViewId="0">
      <selection activeCell="E7" sqref="E7"/>
    </sheetView>
  </sheetViews>
  <sheetFormatPr defaultColWidth="16.42578125" defaultRowHeight="45" customHeight="1"/>
  <cols>
    <col min="1" max="1" width="9.5703125" style="2" customWidth="1"/>
    <col min="2" max="2" width="10" style="2" customWidth="1"/>
    <col min="3" max="3" width="73.42578125" style="2" customWidth="1"/>
    <col min="4" max="4" width="29.7109375" style="2" customWidth="1"/>
    <col min="5" max="5" width="20.85546875" style="2" customWidth="1"/>
    <col min="6" max="6" width="3.85546875" style="2" customWidth="1"/>
    <col min="7" max="7" width="74.28515625" style="2" customWidth="1"/>
    <col min="8" max="8" width="18.5703125" style="2" customWidth="1"/>
    <col min="9" max="9" width="17.5703125" style="2" customWidth="1"/>
    <col min="10" max="10" width="13.85546875" style="2" customWidth="1"/>
    <col min="11" max="11" width="14.42578125" style="2" customWidth="1"/>
    <col min="12" max="12" width="15.140625" style="2" customWidth="1"/>
    <col min="13" max="13" width="13.85546875" style="2" customWidth="1"/>
    <col min="14" max="14" width="16.5703125" style="2" bestFit="1" customWidth="1"/>
    <col min="15" max="15" width="14" style="2" customWidth="1"/>
    <col min="16" max="16" width="15.140625" style="2" customWidth="1"/>
    <col min="17" max="17" width="14.7109375" style="2" customWidth="1"/>
    <col min="18" max="18" width="24.42578125" style="2" customWidth="1"/>
    <col min="19" max="19" width="22.5703125" style="2" customWidth="1"/>
    <col min="20" max="21" width="16.5703125" style="2" bestFit="1" customWidth="1"/>
    <col min="22" max="16384" width="16.42578125" style="2"/>
  </cols>
  <sheetData>
    <row r="1" spans="1:22" s="1" customFormat="1" ht="20.25" customHeight="1"/>
    <row r="2" spans="1:22" s="1" customFormat="1" ht="45" customHeight="1"/>
    <row r="3" spans="1:22" s="1" customFormat="1" ht="45" customHeight="1">
      <c r="I3" s="74" t="s">
        <v>32</v>
      </c>
      <c r="J3" s="74"/>
      <c r="P3" s="48" t="s">
        <v>14</v>
      </c>
    </row>
    <row r="4" spans="1:22" s="1" customFormat="1" ht="45" customHeight="1"/>
    <row r="5" spans="1:22" s="1" customFormat="1" ht="45" customHeight="1"/>
    <row r="6" spans="1:22" ht="45" customHeight="1">
      <c r="A6" s="3"/>
      <c r="B6" s="4"/>
      <c r="C6" s="32" t="s">
        <v>7</v>
      </c>
      <c r="D6" s="32" t="s">
        <v>8</v>
      </c>
      <c r="E6" s="32" t="s">
        <v>9</v>
      </c>
      <c r="F6" s="3"/>
      <c r="G6" s="52" t="s">
        <v>7</v>
      </c>
      <c r="H6" s="52" t="s">
        <v>8</v>
      </c>
      <c r="I6" s="52" t="s">
        <v>9</v>
      </c>
      <c r="J6" s="52" t="s">
        <v>31</v>
      </c>
      <c r="K6" s="69"/>
      <c r="L6" s="69"/>
      <c r="M6" s="69"/>
      <c r="N6" s="69"/>
      <c r="O6" s="69"/>
      <c r="P6" s="69"/>
      <c r="Q6" s="3"/>
      <c r="R6" s="3"/>
      <c r="S6" s="3"/>
      <c r="T6" s="3"/>
      <c r="U6" s="3"/>
    </row>
    <row r="7" spans="1:22" ht="45" customHeight="1">
      <c r="A7" s="8"/>
      <c r="B7" s="9"/>
      <c r="C7" s="53" t="s">
        <v>16</v>
      </c>
      <c r="D7" s="33" t="s">
        <v>0</v>
      </c>
      <c r="E7" s="54">
        <v>10</v>
      </c>
      <c r="G7" s="50" t="s">
        <v>11</v>
      </c>
      <c r="H7" s="33" t="s">
        <v>1</v>
      </c>
      <c r="I7" s="62">
        <v>2</v>
      </c>
      <c r="J7" s="19"/>
      <c r="K7" s="41"/>
      <c r="L7" s="41"/>
      <c r="M7" s="41"/>
      <c r="N7" s="41"/>
      <c r="O7" s="41"/>
      <c r="P7" s="30"/>
      <c r="Q7" s="30"/>
      <c r="R7" s="9"/>
      <c r="S7" s="9"/>
      <c r="T7" s="9"/>
      <c r="U7" s="9"/>
      <c r="V7" s="10"/>
    </row>
    <row r="8" spans="1:22" ht="45" customHeight="1">
      <c r="A8" s="8"/>
      <c r="B8" s="9"/>
      <c r="C8" s="55" t="s">
        <v>5</v>
      </c>
      <c r="D8" s="37" t="s">
        <v>0</v>
      </c>
      <c r="E8" s="56">
        <v>3</v>
      </c>
      <c r="G8" s="43" t="s">
        <v>27</v>
      </c>
      <c r="H8" s="37" t="s">
        <v>1</v>
      </c>
      <c r="I8" s="58">
        <v>3</v>
      </c>
      <c r="J8" s="16"/>
      <c r="K8" s="41"/>
      <c r="L8" s="41"/>
      <c r="M8" s="41"/>
      <c r="N8" s="41"/>
      <c r="O8" s="41"/>
      <c r="P8" s="41"/>
      <c r="Q8" s="30"/>
      <c r="R8" s="9"/>
      <c r="S8" s="9"/>
      <c r="T8" s="9"/>
      <c r="U8" s="9"/>
      <c r="V8" s="10"/>
    </row>
    <row r="9" spans="1:22" ht="45" customHeight="1">
      <c r="A9" s="11"/>
      <c r="B9" s="9"/>
      <c r="C9" s="55" t="s">
        <v>29</v>
      </c>
      <c r="D9" s="37" t="s">
        <v>30</v>
      </c>
      <c r="E9" s="56">
        <v>3.5</v>
      </c>
      <c r="G9" s="44" t="s">
        <v>28</v>
      </c>
      <c r="H9" s="34" t="s">
        <v>1</v>
      </c>
      <c r="I9" s="58">
        <f>I8+(E8*3.5/10)*1.25</f>
        <v>4.3125</v>
      </c>
      <c r="J9" s="76">
        <v>4.5</v>
      </c>
      <c r="K9" s="67"/>
      <c r="L9" s="67"/>
      <c r="M9" s="67"/>
      <c r="N9" s="67"/>
      <c r="O9" s="67"/>
      <c r="P9" s="67"/>
      <c r="Q9" s="9"/>
      <c r="R9" s="9"/>
      <c r="S9" s="9"/>
      <c r="T9" s="9"/>
      <c r="U9" s="9"/>
      <c r="V9" s="10"/>
    </row>
    <row r="10" spans="1:22" ht="45" customHeight="1">
      <c r="A10" s="11"/>
      <c r="B10" s="9"/>
      <c r="C10" s="43" t="s">
        <v>17</v>
      </c>
      <c r="D10" s="37" t="s">
        <v>0</v>
      </c>
      <c r="E10" s="57">
        <v>4</v>
      </c>
      <c r="G10" s="43" t="s">
        <v>4</v>
      </c>
      <c r="H10" s="34" t="s">
        <v>1</v>
      </c>
      <c r="I10" s="58">
        <f>I7-0.2</f>
        <v>1.8</v>
      </c>
      <c r="J10" s="16"/>
      <c r="K10" s="68"/>
      <c r="L10" s="68"/>
      <c r="M10" s="68"/>
      <c r="N10" s="68"/>
      <c r="O10" s="68"/>
      <c r="P10" s="68"/>
      <c r="Q10" s="9"/>
      <c r="R10" s="9"/>
      <c r="S10" s="9"/>
      <c r="T10" s="9"/>
      <c r="U10" s="9"/>
      <c r="V10" s="10"/>
    </row>
    <row r="11" spans="1:22" ht="45" customHeight="1">
      <c r="A11" s="11"/>
      <c r="B11" s="12"/>
      <c r="C11" s="43" t="s">
        <v>18</v>
      </c>
      <c r="D11" s="37" t="s">
        <v>0</v>
      </c>
      <c r="E11" s="58">
        <f>E7*E8*E10</f>
        <v>120</v>
      </c>
      <c r="F11" s="6"/>
      <c r="G11" s="44" t="s">
        <v>6</v>
      </c>
      <c r="H11" s="34" t="s">
        <v>3</v>
      </c>
      <c r="I11" s="63">
        <f>(1000*2100/(1000*3600)*9.81*(I9*10*1.2/1000)/0.6)</f>
        <v>0.49356562500000006</v>
      </c>
      <c r="J11" s="77">
        <v>0.5</v>
      </c>
      <c r="K11" s="18"/>
      <c r="L11" s="18"/>
      <c r="M11" s="18"/>
      <c r="N11" s="52"/>
      <c r="O11" s="28"/>
      <c r="P11" s="28"/>
      <c r="Q11" s="28"/>
      <c r="R11" s="71"/>
      <c r="S11" s="71"/>
      <c r="T11" s="71"/>
      <c r="U11" s="71"/>
      <c r="V11" s="10"/>
    </row>
    <row r="12" spans="1:22" ht="45" customHeight="1">
      <c r="A12" s="11"/>
      <c r="B12" s="12"/>
      <c r="C12" s="44" t="s">
        <v>23</v>
      </c>
      <c r="D12" s="34" t="s">
        <v>19</v>
      </c>
      <c r="E12" s="59">
        <v>50</v>
      </c>
      <c r="F12" s="6"/>
      <c r="G12" s="44" t="s">
        <v>15</v>
      </c>
      <c r="H12" s="34" t="s">
        <v>13</v>
      </c>
      <c r="I12" s="64">
        <v>20</v>
      </c>
      <c r="K12" s="6"/>
      <c r="L12" s="6"/>
      <c r="M12" s="6"/>
      <c r="N12" s="14"/>
      <c r="O12" s="14"/>
      <c r="P12" s="14"/>
      <c r="Q12" s="14"/>
      <c r="R12" s="13"/>
      <c r="S12" s="13"/>
      <c r="T12" s="15"/>
      <c r="U12" s="13"/>
      <c r="V12" s="10"/>
    </row>
    <row r="13" spans="1:22" ht="45" customHeight="1">
      <c r="A13" s="11"/>
      <c r="B13" s="12"/>
      <c r="C13" s="44" t="s">
        <v>20</v>
      </c>
      <c r="D13" s="34" t="s">
        <v>19</v>
      </c>
      <c r="E13" s="59">
        <f>E12*E11</f>
        <v>6000</v>
      </c>
      <c r="F13" s="29"/>
      <c r="G13" s="44" t="s">
        <v>10</v>
      </c>
      <c r="H13" s="34" t="s">
        <v>2</v>
      </c>
      <c r="I13" s="60">
        <f>((30*(E16/60)/I12)*((I8+1)/(I8-I7)))</f>
        <v>210</v>
      </c>
      <c r="J13" s="51">
        <v>300</v>
      </c>
      <c r="K13" s="6"/>
      <c r="L13" s="6"/>
      <c r="M13" s="6"/>
      <c r="N13" s="6"/>
      <c r="O13" s="6"/>
      <c r="P13" s="6"/>
      <c r="Q13" s="6"/>
      <c r="R13" s="16"/>
      <c r="S13" s="16"/>
      <c r="T13" s="16"/>
      <c r="U13" s="16"/>
      <c r="V13" s="10"/>
    </row>
    <row r="14" spans="1:22" ht="45" customHeight="1">
      <c r="A14" s="11"/>
      <c r="B14" s="17"/>
      <c r="C14" s="44" t="s">
        <v>21</v>
      </c>
      <c r="D14" s="34" t="s">
        <v>22</v>
      </c>
      <c r="E14" s="60">
        <v>2</v>
      </c>
      <c r="F14" s="16"/>
      <c r="G14" s="49" t="s">
        <v>12</v>
      </c>
      <c r="H14" s="35" t="s">
        <v>2</v>
      </c>
      <c r="I14" s="65">
        <f>J13*0.5</f>
        <v>150</v>
      </c>
      <c r="J14" s="51">
        <v>150</v>
      </c>
      <c r="K14" s="19"/>
      <c r="L14" s="19"/>
      <c r="M14" s="19"/>
      <c r="N14" s="19"/>
      <c r="O14" s="20"/>
      <c r="P14" s="20"/>
      <c r="Q14" s="20"/>
      <c r="R14" s="19"/>
      <c r="S14" s="19"/>
      <c r="T14" s="19"/>
      <c r="U14" s="19"/>
      <c r="V14" s="10"/>
    </row>
    <row r="15" spans="1:22" ht="45" customHeight="1">
      <c r="A15" s="11"/>
      <c r="B15" s="17"/>
      <c r="C15" s="44" t="s">
        <v>24</v>
      </c>
      <c r="D15" s="34" t="s">
        <v>2</v>
      </c>
      <c r="E15" s="61">
        <f>E13*0.7</f>
        <v>4200</v>
      </c>
      <c r="K15" s="19"/>
      <c r="L15" s="19"/>
      <c r="M15" s="19"/>
      <c r="N15" s="19"/>
      <c r="O15" s="20"/>
      <c r="P15" s="20"/>
      <c r="Q15" s="20"/>
      <c r="R15" s="19"/>
      <c r="S15" s="19"/>
      <c r="T15" s="19"/>
      <c r="U15" s="19"/>
      <c r="V15" s="10"/>
    </row>
    <row r="16" spans="1:22" ht="45" customHeight="1">
      <c r="A16" s="11"/>
      <c r="B16" s="17"/>
      <c r="C16" s="49" t="s">
        <v>25</v>
      </c>
      <c r="D16" s="35" t="s">
        <v>26</v>
      </c>
      <c r="E16" s="75">
        <f>E15/E14</f>
        <v>2100</v>
      </c>
      <c r="I16" s="70"/>
      <c r="K16" s="19"/>
      <c r="L16" s="19"/>
      <c r="M16" s="19"/>
      <c r="N16" s="19"/>
      <c r="O16" s="20"/>
      <c r="P16" s="20"/>
      <c r="Q16" s="20"/>
      <c r="R16" s="19"/>
      <c r="S16" s="19"/>
      <c r="T16" s="19"/>
      <c r="U16" s="19"/>
      <c r="V16" s="10"/>
    </row>
    <row r="17" spans="1:22" ht="45" customHeight="1">
      <c r="A17" s="8"/>
      <c r="B17" s="17"/>
      <c r="K17" s="19"/>
      <c r="L17" s="19"/>
      <c r="M17" s="19"/>
      <c r="N17" s="19"/>
      <c r="O17" s="20"/>
      <c r="P17" s="20"/>
      <c r="Q17" s="20"/>
      <c r="R17" s="19"/>
      <c r="S17" s="19"/>
      <c r="T17" s="19"/>
      <c r="U17" s="19"/>
      <c r="V17" s="10"/>
    </row>
    <row r="18" spans="1:22" ht="45" customHeight="1">
      <c r="A18" s="8"/>
      <c r="B18" s="17"/>
      <c r="K18" s="19"/>
      <c r="L18" s="19"/>
      <c r="M18" s="19"/>
      <c r="N18" s="19"/>
      <c r="O18" s="20"/>
      <c r="P18" s="20"/>
      <c r="Q18" s="20"/>
      <c r="R18" s="19"/>
      <c r="S18" s="19"/>
      <c r="T18" s="19"/>
      <c r="U18" s="19"/>
      <c r="V18" s="10"/>
    </row>
    <row r="19" spans="1:22" ht="45" customHeight="1">
      <c r="A19" s="21"/>
      <c r="B19" s="17"/>
      <c r="K19" s="19"/>
      <c r="L19" s="19"/>
      <c r="M19" s="19"/>
      <c r="N19" s="19"/>
      <c r="O19" s="20"/>
      <c r="P19" s="20"/>
      <c r="Q19" s="20"/>
      <c r="R19" s="19"/>
      <c r="S19" s="19"/>
      <c r="T19" s="19"/>
      <c r="U19" s="19"/>
      <c r="V19" s="10"/>
    </row>
    <row r="20" spans="1:22" ht="45" customHeight="1">
      <c r="A20" s="21"/>
      <c r="B20" s="17"/>
      <c r="K20" s="19"/>
      <c r="L20" s="19"/>
      <c r="M20" s="19"/>
      <c r="N20" s="19"/>
      <c r="O20" s="20"/>
      <c r="P20" s="20"/>
      <c r="Q20" s="20"/>
      <c r="R20" s="19"/>
      <c r="S20" s="19"/>
      <c r="T20" s="19"/>
      <c r="U20" s="19"/>
      <c r="V20" s="10"/>
    </row>
    <row r="21" spans="1:22" ht="45" customHeight="1">
      <c r="A21" s="21"/>
      <c r="B21" s="22"/>
      <c r="K21" s="16"/>
      <c r="L21" s="16"/>
      <c r="M21" s="16"/>
      <c r="N21" s="16"/>
      <c r="O21" s="24"/>
      <c r="P21" s="24"/>
      <c r="Q21" s="24"/>
      <c r="R21" s="16"/>
      <c r="S21" s="16"/>
      <c r="T21" s="16"/>
      <c r="U21" s="16"/>
      <c r="V21" s="10"/>
    </row>
    <row r="22" spans="1:22" ht="45" customHeight="1">
      <c r="A22" s="21"/>
      <c r="B22" s="18"/>
      <c r="G22" s="16"/>
      <c r="H22" s="16"/>
      <c r="I22" s="16"/>
      <c r="J22" s="16"/>
      <c r="K22" s="16"/>
      <c r="L22" s="16"/>
      <c r="M22" s="16"/>
      <c r="N22" s="16"/>
      <c r="O22" s="24"/>
      <c r="P22" s="24"/>
      <c r="Q22" s="24"/>
      <c r="R22" s="16"/>
      <c r="S22" s="16"/>
      <c r="T22" s="16"/>
      <c r="U22" s="16"/>
      <c r="V22" s="10"/>
    </row>
    <row r="23" spans="1:22" ht="45" customHeight="1">
      <c r="A23" s="21"/>
      <c r="B23" s="28"/>
      <c r="G23" s="16"/>
      <c r="H23" s="16"/>
      <c r="I23" s="16"/>
      <c r="J23" s="16"/>
      <c r="K23" s="16"/>
      <c r="L23" s="16"/>
      <c r="M23" s="16"/>
      <c r="N23" s="16"/>
      <c r="O23" s="24"/>
      <c r="P23" s="24"/>
      <c r="Q23" s="24"/>
      <c r="R23" s="16"/>
      <c r="S23" s="16"/>
      <c r="T23" s="16"/>
      <c r="U23" s="16"/>
      <c r="V23" s="10"/>
    </row>
    <row r="24" spans="1:22" ht="45" customHeight="1">
      <c r="A24" s="8"/>
      <c r="B24" s="22"/>
      <c r="G24" s="16"/>
      <c r="H24" s="16"/>
      <c r="I24" s="16"/>
      <c r="J24" s="16"/>
      <c r="K24" s="16"/>
      <c r="L24" s="16"/>
      <c r="M24" s="16"/>
      <c r="N24" s="16"/>
      <c r="O24" s="24"/>
      <c r="P24" s="24"/>
      <c r="Q24" s="24"/>
      <c r="R24" s="16"/>
      <c r="S24" s="16"/>
      <c r="T24" s="16"/>
      <c r="U24" s="16"/>
      <c r="V24" s="10"/>
    </row>
    <row r="25" spans="1:22" ht="45" customHeight="1">
      <c r="A25" s="25"/>
      <c r="B25" s="22"/>
      <c r="G25" s="16"/>
      <c r="H25" s="16"/>
      <c r="I25" s="16"/>
      <c r="J25" s="19"/>
      <c r="K25" s="19"/>
      <c r="L25" s="19"/>
      <c r="M25" s="19"/>
      <c r="N25" s="19"/>
      <c r="O25" s="20"/>
      <c r="P25" s="20"/>
      <c r="Q25" s="20"/>
      <c r="R25" s="19"/>
      <c r="S25" s="19"/>
      <c r="T25" s="19"/>
      <c r="U25" s="19"/>
      <c r="V25" s="10"/>
    </row>
    <row r="26" spans="1:22" ht="45" customHeight="1">
      <c r="A26" s="25"/>
      <c r="B26" s="22"/>
      <c r="G26" s="16"/>
      <c r="H26" s="16"/>
      <c r="I26" s="16"/>
      <c r="J26" s="19"/>
      <c r="K26" s="19"/>
      <c r="L26" s="19"/>
      <c r="M26" s="19"/>
      <c r="N26" s="19"/>
      <c r="O26" s="20"/>
      <c r="P26" s="20"/>
      <c r="Q26" s="20"/>
      <c r="R26" s="19"/>
      <c r="S26" s="19"/>
      <c r="T26" s="19"/>
      <c r="U26" s="19"/>
      <c r="V26" s="10"/>
    </row>
    <row r="27" spans="1:22" ht="45" customHeight="1">
      <c r="A27" s="25"/>
      <c r="B27" s="22"/>
      <c r="G27" s="16"/>
      <c r="H27" s="73"/>
      <c r="I27" s="73"/>
      <c r="J27" s="47"/>
      <c r="K27" s="47"/>
      <c r="L27" s="19"/>
      <c r="M27" s="19"/>
      <c r="N27" s="19"/>
      <c r="O27" s="20"/>
      <c r="P27" s="20"/>
      <c r="Q27" s="20"/>
      <c r="R27" s="19"/>
      <c r="S27" s="19"/>
      <c r="T27" s="19"/>
      <c r="U27" s="19"/>
      <c r="V27" s="10"/>
    </row>
    <row r="28" spans="1:22" ht="45" customHeight="1">
      <c r="A28" s="25"/>
      <c r="B28" s="22"/>
      <c r="G28" s="16"/>
      <c r="H28" s="66"/>
      <c r="I28" s="66"/>
      <c r="J28" s="19"/>
      <c r="K28" s="19"/>
      <c r="L28" s="19"/>
      <c r="M28" s="19"/>
      <c r="N28" s="19"/>
      <c r="O28" s="20"/>
      <c r="P28" s="20"/>
      <c r="Q28" s="20"/>
      <c r="R28" s="19"/>
      <c r="S28" s="19"/>
      <c r="T28" s="19"/>
      <c r="U28" s="19"/>
      <c r="V28" s="10"/>
    </row>
    <row r="29" spans="1:22" ht="45" customHeight="1">
      <c r="A29" s="10"/>
      <c r="B29" s="22"/>
      <c r="C29" s="38"/>
      <c r="D29" s="38"/>
      <c r="E29" s="38"/>
      <c r="G29" s="16"/>
      <c r="H29" s="66"/>
      <c r="I29" s="66"/>
      <c r="J29" s="19"/>
      <c r="K29" s="19"/>
      <c r="L29" s="19"/>
      <c r="M29" s="19"/>
      <c r="N29" s="19"/>
      <c r="O29" s="20"/>
      <c r="P29" s="20"/>
      <c r="Q29" s="20"/>
      <c r="R29" s="19"/>
      <c r="S29" s="19"/>
      <c r="T29" s="19"/>
      <c r="U29" s="19"/>
      <c r="V29" s="10"/>
    </row>
    <row r="30" spans="1:22" ht="45" customHeight="1">
      <c r="A30" s="10"/>
      <c r="B30" s="22"/>
      <c r="C30" s="38"/>
      <c r="D30" s="38"/>
      <c r="E30" s="38"/>
      <c r="G30" s="13"/>
      <c r="H30" s="66"/>
      <c r="I30" s="66"/>
      <c r="J30" s="16"/>
      <c r="K30" s="16"/>
      <c r="L30" s="16"/>
      <c r="M30" s="16"/>
      <c r="N30" s="16"/>
      <c r="O30" s="24"/>
      <c r="P30" s="24"/>
      <c r="Q30" s="24"/>
      <c r="R30" s="13"/>
      <c r="S30" s="13"/>
      <c r="T30" s="13"/>
      <c r="U30" s="13"/>
      <c r="V30" s="10"/>
    </row>
    <row r="31" spans="1:22" ht="45" customHeight="1">
      <c r="A31" s="10"/>
      <c r="B31" s="9"/>
      <c r="C31" s="45"/>
      <c r="D31" s="45"/>
      <c r="E31" s="45"/>
      <c r="F31" s="9"/>
      <c r="G31" s="9"/>
      <c r="H31" s="66"/>
      <c r="I31" s="66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</row>
    <row r="32" spans="1:22" ht="45" customHeight="1">
      <c r="A32" s="10"/>
      <c r="B32" s="9"/>
      <c r="C32" s="36"/>
      <c r="D32" s="36"/>
      <c r="E32" s="46"/>
      <c r="F32" s="9"/>
      <c r="G32" s="9"/>
      <c r="H32" s="66"/>
      <c r="I32" s="66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</row>
    <row r="33" spans="1:22" ht="45" customHeight="1">
      <c r="A33" s="10"/>
      <c r="B33" s="12"/>
      <c r="C33" s="9"/>
      <c r="D33" s="9"/>
      <c r="E33" s="9"/>
      <c r="F33" s="31"/>
      <c r="G33" s="6"/>
      <c r="H33" s="66"/>
      <c r="I33" s="66"/>
      <c r="J33" s="72"/>
      <c r="K33" s="72"/>
      <c r="L33" s="72"/>
      <c r="M33" s="72"/>
      <c r="N33" s="6"/>
      <c r="O33" s="71"/>
      <c r="P33" s="71"/>
      <c r="Q33" s="71"/>
      <c r="R33" s="71"/>
      <c r="S33" s="71"/>
      <c r="T33" s="71"/>
      <c r="U33" s="71"/>
      <c r="V33" s="10"/>
    </row>
    <row r="34" spans="1:22" ht="45" customHeight="1">
      <c r="A34" s="10"/>
      <c r="B34" s="12"/>
      <c r="C34" s="36"/>
      <c r="D34" s="36"/>
      <c r="E34" s="31"/>
      <c r="F34" s="16"/>
      <c r="G34" s="6"/>
      <c r="H34" s="6"/>
      <c r="I34" s="6"/>
      <c r="J34" s="6"/>
      <c r="K34" s="6"/>
      <c r="L34" s="6"/>
      <c r="M34" s="6"/>
      <c r="N34" s="14"/>
      <c r="O34" s="14"/>
      <c r="P34" s="14"/>
      <c r="Q34" s="14"/>
      <c r="R34" s="13"/>
      <c r="S34" s="13"/>
      <c r="T34" s="15"/>
      <c r="U34" s="13"/>
      <c r="V34" s="10"/>
    </row>
    <row r="35" spans="1:22" ht="45" customHeight="1">
      <c r="A35" s="10"/>
      <c r="B35" s="12"/>
      <c r="C35" s="36"/>
      <c r="D35" s="36"/>
      <c r="E35" s="46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16"/>
      <c r="S35" s="16"/>
      <c r="T35" s="16"/>
      <c r="U35" s="16"/>
      <c r="V35" s="10"/>
    </row>
    <row r="36" spans="1:22" ht="45" customHeight="1">
      <c r="A36" s="10"/>
      <c r="B36" s="22"/>
      <c r="C36" s="36"/>
      <c r="D36" s="42"/>
      <c r="E36" s="31"/>
      <c r="F36" s="9"/>
      <c r="G36" s="16"/>
      <c r="H36" s="16"/>
      <c r="I36" s="1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10"/>
    </row>
    <row r="37" spans="1:22" ht="45" customHeight="1">
      <c r="A37" s="10"/>
      <c r="B37" s="22"/>
      <c r="C37" s="39"/>
      <c r="D37" s="40"/>
      <c r="E37" s="40"/>
      <c r="F37" s="36"/>
      <c r="G37" s="16"/>
      <c r="H37" s="16"/>
      <c r="I37" s="16"/>
      <c r="J37" s="26"/>
      <c r="K37" s="26"/>
      <c r="L37" s="26"/>
      <c r="N37" s="26"/>
      <c r="O37" s="26"/>
      <c r="P37" s="26"/>
      <c r="Q37" s="26"/>
      <c r="R37" s="26"/>
      <c r="S37" s="26"/>
      <c r="T37" s="26"/>
      <c r="U37" s="26"/>
      <c r="V37" s="10"/>
    </row>
    <row r="38" spans="1:22" ht="45" customHeight="1">
      <c r="A38" s="10"/>
      <c r="B38" s="22"/>
      <c r="C38" s="13"/>
      <c r="D38" s="13"/>
      <c r="E38" s="36"/>
      <c r="F38" s="36"/>
      <c r="G38" s="16"/>
      <c r="H38" s="16"/>
      <c r="I38" s="1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10"/>
    </row>
    <row r="39" spans="1:22" ht="45" customHeight="1">
      <c r="A39" s="10"/>
      <c r="B39" s="22"/>
      <c r="C39" s="13"/>
      <c r="D39" s="36"/>
      <c r="E39" s="36"/>
      <c r="F39" s="36"/>
      <c r="G39" s="16"/>
      <c r="H39" s="16"/>
      <c r="I39" s="16"/>
      <c r="J39" s="26"/>
      <c r="K39" s="78" t="s">
        <v>33</v>
      </c>
      <c r="L39" s="78"/>
      <c r="M39" s="78"/>
      <c r="N39" s="78"/>
      <c r="O39" s="78"/>
      <c r="P39" s="78"/>
      <c r="Q39" s="26"/>
      <c r="R39" s="26"/>
      <c r="S39" s="26"/>
      <c r="T39" s="26"/>
      <c r="U39" s="26"/>
      <c r="V39" s="10"/>
    </row>
    <row r="40" spans="1:22" ht="45" customHeight="1">
      <c r="A40" s="10"/>
      <c r="B40" s="22"/>
      <c r="C40" s="13"/>
      <c r="D40" s="36"/>
      <c r="E40" s="36"/>
      <c r="F40" s="36"/>
      <c r="G40" s="16"/>
      <c r="H40" s="16"/>
      <c r="I40" s="1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10"/>
    </row>
    <row r="41" spans="1:22" ht="45" customHeight="1">
      <c r="A41" s="10"/>
      <c r="B41" s="22"/>
      <c r="C41" s="13"/>
      <c r="D41" s="9"/>
      <c r="E41" s="16"/>
      <c r="F41" s="16"/>
      <c r="G41" s="16"/>
      <c r="H41" s="16"/>
      <c r="I41" s="1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10"/>
    </row>
    <row r="42" spans="1:22" ht="45" customHeight="1">
      <c r="A42" s="10"/>
      <c r="B42" s="22"/>
      <c r="C42" s="13"/>
      <c r="D42" s="13"/>
      <c r="E42" s="16"/>
      <c r="F42" s="16"/>
      <c r="G42" s="16"/>
      <c r="H42" s="16"/>
      <c r="I42" s="1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10"/>
    </row>
    <row r="43" spans="1:22" ht="45" customHeight="1">
      <c r="A43" s="10"/>
      <c r="B43" s="22"/>
      <c r="C43" s="13"/>
      <c r="D43" s="13"/>
      <c r="E43" s="23"/>
      <c r="F43" s="16"/>
      <c r="G43" s="16"/>
      <c r="H43" s="16"/>
      <c r="I43" s="16"/>
      <c r="J43" s="19"/>
      <c r="K43" s="19"/>
      <c r="L43" s="19"/>
      <c r="M43" s="19"/>
      <c r="N43" s="16"/>
      <c r="O43" s="24"/>
      <c r="P43" s="24"/>
      <c r="Q43" s="24"/>
      <c r="R43" s="16"/>
      <c r="S43" s="16"/>
      <c r="T43" s="16"/>
      <c r="U43" s="16"/>
      <c r="V43" s="10"/>
    </row>
    <row r="44" spans="1:22" ht="45" customHeight="1">
      <c r="A44" s="10"/>
      <c r="B44" s="79" t="s">
        <v>34</v>
      </c>
      <c r="C44" s="72"/>
      <c r="D44" s="72"/>
      <c r="E44" s="72"/>
      <c r="F44" s="72"/>
      <c r="G44" s="72"/>
      <c r="H44" s="72"/>
      <c r="I44" s="16"/>
      <c r="J44" s="19"/>
      <c r="K44" s="19"/>
      <c r="M44" s="19"/>
      <c r="N44" s="16"/>
      <c r="O44" s="24"/>
      <c r="P44" s="24"/>
      <c r="Q44" s="24"/>
      <c r="R44" s="16"/>
      <c r="S44" s="16"/>
      <c r="T44" s="16"/>
      <c r="U44" s="16"/>
      <c r="V44" s="10"/>
    </row>
    <row r="45" spans="1:22" ht="45" customHeight="1">
      <c r="A45" s="10"/>
      <c r="B45" s="71"/>
      <c r="C45" s="71"/>
      <c r="D45" s="71"/>
      <c r="E45" s="23"/>
      <c r="F45" s="6"/>
      <c r="G45" s="16"/>
      <c r="H45" s="16"/>
      <c r="I45" s="16"/>
      <c r="J45" s="19"/>
      <c r="K45" s="19"/>
      <c r="L45" s="19"/>
      <c r="M45" s="19"/>
      <c r="N45" s="16"/>
      <c r="O45" s="24"/>
      <c r="P45" s="24"/>
      <c r="Q45" s="24"/>
      <c r="R45" s="16"/>
      <c r="S45" s="16"/>
      <c r="T45" s="16"/>
      <c r="U45" s="16"/>
      <c r="V45" s="10"/>
    </row>
    <row r="46" spans="1:22" ht="45" customHeight="1">
      <c r="A46" s="10"/>
      <c r="B46" s="22"/>
      <c r="C46" s="13"/>
      <c r="D46" s="13"/>
      <c r="E46" s="23"/>
      <c r="F46" s="6"/>
      <c r="G46" s="16"/>
      <c r="H46" s="16"/>
      <c r="I46" s="16"/>
      <c r="J46" s="19"/>
      <c r="K46" s="19"/>
      <c r="L46" s="19"/>
      <c r="M46" s="19"/>
      <c r="N46" s="16"/>
      <c r="O46" s="24"/>
      <c r="P46" s="24"/>
      <c r="Q46" s="24"/>
      <c r="R46" s="16"/>
      <c r="S46" s="16"/>
      <c r="T46" s="16"/>
      <c r="U46" s="16"/>
      <c r="V46" s="10"/>
    </row>
    <row r="47" spans="1:22" ht="45" customHeight="1">
      <c r="A47" s="10"/>
      <c r="B47" s="22"/>
      <c r="C47" s="13"/>
      <c r="D47" s="6"/>
      <c r="E47" s="16"/>
      <c r="F47" s="16"/>
      <c r="G47" s="16"/>
      <c r="H47" s="16"/>
      <c r="I47" s="16"/>
      <c r="J47" s="27"/>
      <c r="K47" s="27"/>
      <c r="L47" s="27"/>
      <c r="M47" s="27"/>
      <c r="N47" s="26"/>
      <c r="O47" s="26"/>
      <c r="P47" s="26"/>
      <c r="Q47" s="26"/>
      <c r="R47" s="26"/>
      <c r="S47" s="26"/>
      <c r="T47" s="26"/>
      <c r="U47" s="26"/>
      <c r="V47" s="10"/>
    </row>
    <row r="48" spans="1:22" ht="45" customHeight="1">
      <c r="A48" s="10"/>
      <c r="B48" s="22"/>
      <c r="C48" s="13"/>
      <c r="D48" s="6"/>
      <c r="E48" s="16"/>
      <c r="F48" s="16"/>
      <c r="G48" s="16"/>
      <c r="H48" s="16"/>
      <c r="I48" s="16"/>
      <c r="J48" s="27"/>
      <c r="K48" s="27"/>
      <c r="L48" s="27"/>
      <c r="M48" s="27"/>
      <c r="N48" s="26"/>
      <c r="O48" s="26"/>
      <c r="P48" s="26"/>
      <c r="Q48" s="26"/>
      <c r="R48" s="26"/>
      <c r="S48" s="26"/>
      <c r="T48" s="26"/>
      <c r="U48" s="26"/>
      <c r="V48" s="10"/>
    </row>
    <row r="49" spans="1:22" ht="45" customHeight="1">
      <c r="A49" s="10"/>
      <c r="B49" s="22"/>
      <c r="C49" s="13"/>
      <c r="D49" s="6"/>
      <c r="E49" s="16"/>
      <c r="F49" s="16"/>
      <c r="G49" s="16"/>
      <c r="H49" s="16"/>
      <c r="I49" s="16"/>
      <c r="J49" s="27"/>
      <c r="K49" s="27"/>
      <c r="L49" s="27"/>
      <c r="M49" s="27"/>
      <c r="N49" s="26"/>
      <c r="O49" s="26"/>
      <c r="P49" s="26"/>
      <c r="Q49" s="26"/>
      <c r="R49" s="26"/>
      <c r="S49" s="26"/>
      <c r="T49" s="26"/>
      <c r="U49" s="26"/>
      <c r="V49" s="10"/>
    </row>
    <row r="50" spans="1:22" ht="45" customHeight="1">
      <c r="A50" s="10"/>
      <c r="B50" s="22"/>
      <c r="C50" s="13"/>
      <c r="D50" s="6"/>
      <c r="E50" s="16"/>
      <c r="F50" s="16"/>
      <c r="G50" s="16"/>
      <c r="H50" s="16"/>
      <c r="I50" s="16"/>
      <c r="J50" s="27"/>
      <c r="K50" s="27"/>
      <c r="L50" s="27"/>
      <c r="M50" s="27"/>
      <c r="N50" s="26"/>
      <c r="O50" s="26"/>
      <c r="P50" s="26"/>
      <c r="Q50" s="26"/>
      <c r="R50" s="26"/>
      <c r="S50" s="26"/>
      <c r="T50" s="26"/>
      <c r="U50" s="26"/>
      <c r="V50" s="10"/>
    </row>
    <row r="51" spans="1:22" ht="45" customHeight="1">
      <c r="A51" s="10"/>
      <c r="B51" s="22"/>
      <c r="C51" s="13"/>
      <c r="D51" s="6"/>
      <c r="E51" s="16"/>
      <c r="F51" s="16"/>
      <c r="G51" s="16"/>
      <c r="H51" s="16"/>
      <c r="I51" s="16"/>
      <c r="J51" s="27"/>
      <c r="K51" s="27"/>
      <c r="L51" s="27"/>
      <c r="M51" s="27"/>
      <c r="N51" s="26"/>
      <c r="O51" s="26"/>
      <c r="P51" s="26"/>
      <c r="Q51" s="26"/>
      <c r="R51" s="26"/>
      <c r="S51" s="26"/>
      <c r="T51" s="26"/>
      <c r="U51" s="26"/>
      <c r="V51" s="10"/>
    </row>
    <row r="52" spans="1:22" ht="45" customHeight="1">
      <c r="B52" s="7"/>
      <c r="C52" s="5"/>
      <c r="D52" s="6"/>
      <c r="E52" s="16"/>
      <c r="F52" s="16"/>
      <c r="G52" s="13"/>
      <c r="H52" s="16"/>
      <c r="I52" s="16"/>
      <c r="J52" s="19"/>
      <c r="K52" s="19"/>
      <c r="L52" s="19"/>
      <c r="M52" s="19"/>
      <c r="N52" s="16"/>
      <c r="O52" s="24"/>
      <c r="P52" s="24"/>
      <c r="Q52" s="24"/>
      <c r="R52" s="13"/>
      <c r="S52" s="13"/>
      <c r="T52" s="13"/>
      <c r="U52" s="13"/>
    </row>
    <row r="53" spans="1:22" ht="45" customHeight="1">
      <c r="B53" s="3"/>
      <c r="C53" s="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2" ht="45" customHeight="1">
      <c r="B54" s="3"/>
      <c r="C54" s="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2" ht="45" customHeight="1">
      <c r="B55" s="3"/>
      <c r="C55" s="3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2" ht="45" customHeight="1">
      <c r="B56" s="3"/>
      <c r="C56" s="3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2" ht="4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4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45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45" customHeight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45" customHeight="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45" customHeight="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45" customHeigh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45" customHeight="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2:21" ht="45" customHeigh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2:21" ht="45" customHeight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2:21" ht="45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2:21" ht="45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2:21" ht="45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2:21" ht="45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2:21" ht="45" customHeight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2:21" ht="45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2:21" ht="45" customHeigh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2:21" ht="45" customHeight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2:21" ht="45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2:21" ht="45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2:21" ht="45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2:21" ht="45" customHeight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2:21" ht="45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2:21" ht="45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2:21" ht="45" customHeight="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2:21" ht="45" customHeight="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2:21" ht="45" customHeight="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2:21" ht="45" customHeight="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2:21" ht="45" customHeight="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2:21" ht="45" customHeight="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2:21" ht="45" customHeight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2:21" ht="4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2:21" ht="45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2:21" ht="45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2:21" ht="45" customHeight="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2:21" ht="45" customHeight="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2:21" ht="45" customHeigh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2:21" ht="45" customHeight="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2:21" ht="45" customHeight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2:21" ht="4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2:21" ht="4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2:21" ht="45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2:21" ht="45" customHeight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2:21" ht="45" customHeigh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2:21" ht="45" customHeight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2:21" ht="45" customHeigh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2:21" ht="45" customHeight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2:21" ht="45" customHeight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2:21" ht="45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2:21" ht="45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2:21" ht="4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2:21" ht="4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2:21" ht="4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2:21" ht="45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2:21" ht="4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2:21" ht="4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2:21" ht="4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2:21" ht="45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2:21" ht="45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2:21" ht="4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2:21" ht="4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2:21" ht="4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2:21" ht="4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2:21" ht="4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2:21" ht="4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2:21" ht="4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2:21" ht="4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2:21" ht="4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2:21" ht="4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2:21" ht="4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2:21" ht="4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2:21" ht="4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2:21" ht="4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2:21" ht="4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2:21" ht="4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2:21" ht="4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2:21" ht="4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2:21" ht="4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2:21" ht="4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2:21" ht="4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2:21" ht="4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2:21" ht="4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2:21" ht="45" customHeight="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2:21" ht="4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2:21" ht="4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2:21" ht="4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2:21" ht="4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2:21" ht="4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2:21" ht="4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2:21" ht="45" customHeight="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2:21" ht="45" customHeight="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2:21" ht="45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2:21" ht="45" customHeight="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2:21" ht="45" customHeight="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2:21" ht="4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2:21" ht="4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2:21" ht="4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2:21" ht="4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2:21" ht="4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2:21" ht="4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2:21" ht="4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2:21" ht="4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2:21" ht="4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2:21" ht="4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2:21" ht="4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2:21" ht="4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2:21" ht="4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2:21" ht="4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2:21" ht="4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2:21" ht="4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2:21" ht="4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2:21" ht="4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2:21" ht="4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2:21" ht="4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2:21" ht="4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2:21" ht="4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2:21" ht="4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2:21" ht="4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2:21" ht="4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2:21" ht="4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2:21" ht="4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2:21" ht="4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2:21" ht="4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2:21" ht="4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2:21" ht="4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2:21" ht="4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2:21" ht="4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2:21" ht="4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2:21" ht="4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2:21" ht="4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2:21" ht="4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2:21" ht="4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2:21" ht="4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2:21" ht="4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2:21" ht="4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2:21" ht="4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2:21" ht="4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2:21" ht="4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2:21" ht="4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2:21" ht="4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2:21" ht="4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2:21" ht="4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2:21" ht="4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2:21" ht="4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2:21" ht="4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2:21" ht="4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2:21" ht="4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2:21" ht="4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2:21" ht="4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2:21" ht="4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2:21" ht="4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2:21" ht="4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2:21" ht="4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2:21" ht="4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2:21" ht="4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2:21" ht="4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2:21" ht="4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2:21" ht="4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2:21" ht="4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2:21" ht="4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2:21" ht="4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2:21" ht="4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2:21" ht="4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2:21" ht="4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2:21" ht="4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2:21" ht="4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2:21" ht="4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2:21" ht="4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2:21" ht="4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2:21" ht="4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2:21" ht="4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2:21" ht="4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2:21" ht="4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2:21" ht="4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2:21" ht="4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2:21" ht="4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2:21" ht="4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2:21" ht="4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2:21" ht="4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2:21" ht="4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2:21" ht="4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2:21" ht="4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2:21" ht="4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2:21" ht="4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2:21" ht="4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2:21" ht="4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2:21" ht="4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2:21" ht="4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2:21" ht="4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2:21" ht="4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2:21" ht="4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2:21" ht="4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2:21" ht="4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2:21" ht="4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2:21" ht="4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2:21" ht="4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2:21" ht="4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2:21" ht="4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2:21" ht="4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2:21" ht="4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2:21" ht="4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2:21" ht="4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2:21" ht="4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2:21" ht="4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2:21" ht="4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2:21" ht="4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2:21" ht="4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2:21" ht="4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2:21" ht="4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2:21" ht="4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2:21" ht="4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2:21" ht="4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2:21" ht="4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2:21" ht="4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2:21" ht="4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2:21" ht="4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2:21" ht="4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2:21" ht="4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2:21" ht="4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2:21" ht="4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2:21" ht="4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2:21" ht="4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2:21" ht="4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2:21" ht="4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2:21" ht="4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2:21" ht="4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2:21" ht="4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2:21" ht="4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2:21" ht="4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2:21" ht="4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2:21" ht="4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2:21" ht="4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2:21" ht="4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2:21" ht="4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2:21" ht="4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2:21" ht="4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2:21" ht="4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2:21" ht="4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2:21" ht="4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2:21" ht="4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2:21" ht="4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2:21" ht="4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2:21" ht="4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2:21" ht="4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2:21" ht="4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2:21" ht="4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2:21" ht="4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2:21" ht="4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2:21" ht="4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2:21" ht="4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2:21" ht="4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2:21" ht="4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2:21" ht="4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2:21" ht="4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2:21" ht="4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2:21" ht="4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2:21" ht="4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2:21" ht="4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2:21" ht="4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2:21" ht="4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2:21" ht="4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2:21" ht="4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2:21" ht="4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2:21" ht="4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2:21" ht="4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2:21" ht="4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2:21" ht="4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2:21" ht="4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2:21" ht="4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2:21" ht="4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2:21" ht="4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2:21" ht="4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2:21" ht="4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2:21" ht="4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2:21" ht="4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2:21" ht="4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2:21" ht="4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2:21" ht="4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2:21" ht="4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2:21" ht="4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2:21" ht="4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2:21" ht="4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2:21" ht="4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2:21" ht="4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2:21" ht="4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2:21" ht="4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2:21" ht="4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2:21" ht="4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2:21" ht="4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2:21" ht="4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2:21" ht="4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2:21" ht="4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2:21" ht="4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2:21" ht="4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2:21" ht="4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2:21" ht="4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2:21" ht="4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2:21" ht="4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2:21" ht="4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2:21" ht="4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2:21" ht="4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2:21" ht="4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2:21" ht="4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2:21" ht="4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2:21" ht="4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2:21" ht="4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2:21" ht="4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2:21" ht="4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2:21" ht="4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2:21" ht="4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2:21" ht="4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2:21" ht="4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2:21" ht="4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2:21" ht="4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2:21" ht="4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2:21" ht="4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2:21" ht="4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2:21" ht="4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2:21" ht="4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2:21" ht="4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2:21" ht="4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2:21" ht="4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2:21" ht="4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2:21" ht="4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2:21" ht="4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2:21" ht="4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2:21" ht="4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2:21" ht="4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2:21" ht="4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2:21" ht="4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2:21" ht="4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2:21" ht="4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2:21" ht="4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2:21" ht="4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2:21" ht="4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2:21" ht="4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2:21" ht="4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2:21" ht="4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2:21" ht="4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2:21" ht="4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2:21" ht="4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2:21" ht="4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2:21" ht="4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2:21" ht="4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2:21" ht="4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2:21" ht="4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2:21" ht="4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2:21" ht="4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2:21" ht="4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2:21" ht="4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2:21" ht="4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2:21" ht="4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2:21" ht="4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2:21" ht="4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2:21" ht="4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2:21" ht="4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2:21" ht="4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2:21" ht="4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2:21" ht="4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2:21" ht="4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2:21" ht="4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2:21" ht="4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2:21" ht="4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2:21" ht="4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2:21" ht="4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2:21" ht="4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2:21" ht="4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2:21" ht="4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2:21" ht="4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2:21" ht="4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2:21" ht="4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2:21" ht="4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2:21" ht="4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2:21" ht="4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2:21" ht="4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2:21" ht="4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2:21" ht="4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2:21" ht="4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2:21" ht="4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2:21" ht="4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2:21" ht="4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2:21" ht="4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2:21" ht="4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2:21" ht="4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2:21" ht="4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2:21" ht="4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2:21" ht="4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2:21" ht="4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2:21" ht="4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2:21" ht="4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2:21" ht="4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2:21" ht="4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2:21" ht="4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2:21" ht="4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2:21" ht="4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2:21" ht="4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2:21" ht="4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2:21" ht="4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2:21" ht="4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2:21" ht="4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2:21" ht="4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2:21" ht="4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2:21" ht="4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2:21" ht="4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2:21" ht="4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2:21" ht="4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2:21" ht="4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2:21" ht="4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2:21" ht="4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2:21" ht="4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2:21" ht="4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2:21" ht="4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2:21" ht="4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2:21" ht="4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2:21" ht="4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2:21" ht="4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2:21" ht="4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2:21" ht="4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2:21" ht="4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2:21" ht="4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2:21" ht="4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2:21" ht="4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2:21" ht="4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2:21" ht="4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2:21" ht="4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2:21" ht="4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2:21" ht="4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2:21" ht="4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</sheetData>
  <sheetProtection password="F3B8" sheet="1" objects="1" scenarios="1" selectLockedCells="1"/>
  <mergeCells count="9">
    <mergeCell ref="I3:J3"/>
    <mergeCell ref="K39:P39"/>
    <mergeCell ref="B44:H44"/>
    <mergeCell ref="R11:U11"/>
    <mergeCell ref="R33:U33"/>
    <mergeCell ref="B45:D45"/>
    <mergeCell ref="J33:M33"/>
    <mergeCell ref="O33:Q33"/>
    <mergeCell ref="H27:I27"/>
  </mergeCells>
  <pageMargins left="0.7" right="0.7" top="0.75" bottom="0.75" header="0.3" footer="0.3"/>
  <pageSetup paperSize="9" scale="24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zoomScaleSheetLayoutView="70" workbookViewId="0">
      <selection activeCell="G21" sqref="G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workbookViewId="0">
      <selection activeCell="E21" sqref="E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Foglio1!Area_stampa</vt:lpstr>
      <vt:lpstr>Foglio2!Area_stampa</vt:lpstr>
      <vt:lpstr>Foglio3!Area_stampa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Loffredo</dc:creator>
  <cp:lastModifiedBy>utente</cp:lastModifiedBy>
  <cp:lastPrinted>2011-08-14T12:44:04Z</cp:lastPrinted>
  <dcterms:created xsi:type="dcterms:W3CDTF">2011-08-14T12:36:06Z</dcterms:created>
  <dcterms:modified xsi:type="dcterms:W3CDTF">2025-09-13T17:27:16Z</dcterms:modified>
</cp:coreProperties>
</file>