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7100" windowHeight="7590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  <sheet name="Foglio6" sheetId="6" r:id="rId6"/>
    <sheet name="Foglio7" sheetId="7" r:id="rId7"/>
    <sheet name="Foglio8" sheetId="8" r:id="rId8"/>
    <sheet name="Foglio9" sheetId="9" r:id="rId9"/>
    <sheet name="Foglio10" sheetId="10" r:id="rId10"/>
    <sheet name="Foglio11" sheetId="11" r:id="rId11"/>
    <sheet name="Foglio12" sheetId="12" r:id="rId12"/>
    <sheet name="Foglio13" sheetId="13" r:id="rId13"/>
  </sheets>
  <definedNames>
    <definedName name="_xlnm.Print_Area" localSheetId="0">Foglio1!$A$1:$T$82</definedName>
  </definedNames>
  <calcPr calcId="125725"/>
</workbook>
</file>

<file path=xl/calcChain.xml><?xml version="1.0" encoding="utf-8"?>
<calcChain xmlns="http://schemas.openxmlformats.org/spreadsheetml/2006/main">
  <c r="E26" i="1"/>
  <c r="E23"/>
  <c r="E24" l="1"/>
  <c r="E28" l="1"/>
  <c r="E17"/>
  <c r="E19" s="1"/>
  <c r="E29" s="1"/>
  <c r="F29" s="1"/>
  <c r="E21"/>
  <c r="E11"/>
  <c r="E30" l="1"/>
  <c r="F30" s="1"/>
  <c r="E20"/>
</calcChain>
</file>

<file path=xl/sharedStrings.xml><?xml version="1.0" encoding="utf-8"?>
<sst xmlns="http://schemas.openxmlformats.org/spreadsheetml/2006/main" count="50" uniqueCount="39">
  <si>
    <t>L/g</t>
  </si>
  <si>
    <t xml:space="preserve">N° </t>
  </si>
  <si>
    <t>Capacità boiler</t>
  </si>
  <si>
    <t>L</t>
  </si>
  <si>
    <t>Capacità complessiva</t>
  </si>
  <si>
    <t>Temperatura boiler</t>
  </si>
  <si>
    <t>°C</t>
  </si>
  <si>
    <t>Temperatura utilizzo ACS</t>
  </si>
  <si>
    <t>Temperatura acqua alimentazione</t>
  </si>
  <si>
    <t>Tempo di riscaldo</t>
  </si>
  <si>
    <t>h</t>
  </si>
  <si>
    <t>Tempo di punta</t>
  </si>
  <si>
    <t>Fornitura ACS</t>
  </si>
  <si>
    <t>Potenza  termica P.C.</t>
  </si>
  <si>
    <t>kW</t>
  </si>
  <si>
    <t>Potenza elettrica</t>
  </si>
  <si>
    <t>kWh</t>
  </si>
  <si>
    <t xml:space="preserve">Presunti utilizzi alloggi </t>
  </si>
  <si>
    <t>Presunto consumo giornaliero alloggio</t>
  </si>
  <si>
    <t>Collegamenti termici alla P.C.</t>
  </si>
  <si>
    <t>Di</t>
  </si>
  <si>
    <t xml:space="preserve"> 1"1/2</t>
  </si>
  <si>
    <t>L/h</t>
  </si>
  <si>
    <t>Suddivisione su piani</t>
  </si>
  <si>
    <t>N°</t>
  </si>
  <si>
    <t>Bagni N° per alloggi  singoli (1bag.x2 alloggi</t>
  </si>
  <si>
    <t>Bagni per alloggi 2  persone</t>
  </si>
  <si>
    <t>Per piano n°</t>
  </si>
  <si>
    <t>3"</t>
  </si>
  <si>
    <t>Alimentazione idrica ACS</t>
  </si>
  <si>
    <t>Boiler volume complessivo</t>
  </si>
  <si>
    <t>Collegamenti termici ai singoli  boiler</t>
  </si>
  <si>
    <t>Portata L/h per piano</t>
  </si>
  <si>
    <t>Proposta installazione boiler da accumulo</t>
  </si>
  <si>
    <t>Fa.2413.2</t>
  </si>
  <si>
    <t>Alloggio doppi letti</t>
  </si>
  <si>
    <t xml:space="preserve">        Alloggi singoli con bagno in comune</t>
  </si>
  <si>
    <t xml:space="preserve">CASA DELLO STUDENTE </t>
  </si>
  <si>
    <t>PRODUZIONE ACS SERVIZI BOILER  E P.C.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</si>
</sst>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color rgb="FF0070C0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Arial Narrow"/>
      <family val="2"/>
    </font>
    <font>
      <sz val="16"/>
      <color rgb="FF000000"/>
      <name val="Arial Narrow"/>
      <family val="2"/>
    </font>
    <font>
      <sz val="16"/>
      <color theme="1"/>
      <name val="Arial"/>
      <family val="2"/>
    </font>
    <font>
      <b/>
      <sz val="16"/>
      <color rgb="FFFF0000"/>
      <name val="Arial Narrow"/>
      <family val="2"/>
    </font>
    <font>
      <sz val="16"/>
      <color rgb="FFFF0000"/>
      <name val="Arial Narrow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sz val="24"/>
      <color rgb="FF0070C0"/>
      <name val="Arial Black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0" fillId="0" borderId="0" xfId="0" applyBorder="1"/>
    <xf numFmtId="0" fontId="3" fillId="0" borderId="0" xfId="0" applyFont="1" applyBorder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3" fillId="0" borderId="0" xfId="0" applyFont="1" applyFill="1" applyBorder="1" applyAlignment="1" applyProtection="1">
      <alignment horizontal="center"/>
      <protection hidden="1"/>
    </xf>
    <xf numFmtId="0" fontId="8" fillId="0" borderId="0" xfId="0" applyFont="1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1" fontId="8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/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Protection="1">
      <protection locked="0"/>
    </xf>
    <xf numFmtId="0" fontId="8" fillId="0" borderId="0" xfId="0" applyFont="1" applyFill="1" applyBorder="1" applyProtection="1">
      <protection locked="0"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2" fontId="8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right"/>
      <protection hidden="1"/>
    </xf>
    <xf numFmtId="2" fontId="0" fillId="0" borderId="0" xfId="0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Fill="1" applyBorder="1" applyAlignment="1">
      <alignment horizontal="center" vertical="center"/>
    </xf>
    <xf numFmtId="0" fontId="9" fillId="0" borderId="0" xfId="0" applyFont="1" applyFill="1" applyBorder="1"/>
    <xf numFmtId="0" fontId="0" fillId="0" borderId="0" xfId="0" applyFill="1" applyBorder="1" applyAlignment="1" applyProtection="1">
      <alignment horizontal="center" vertical="center"/>
      <protection locked="0" hidden="1"/>
    </xf>
    <xf numFmtId="0" fontId="0" fillId="0" borderId="0" xfId="0" applyFill="1" applyBorder="1" applyAlignment="1" applyProtection="1">
      <alignment horizontal="right" vertical="center"/>
      <protection hidden="1"/>
    </xf>
    <xf numFmtId="2" fontId="0" fillId="0" borderId="0" xfId="0" applyNumberFormat="1" applyFill="1" applyBorder="1" applyProtection="1">
      <protection locked="0" hidden="1"/>
    </xf>
    <xf numFmtId="164" fontId="0" fillId="0" borderId="0" xfId="0" applyNumberForma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Protection="1">
      <protection hidden="1"/>
    </xf>
    <xf numFmtId="2" fontId="1" fillId="0" borderId="0" xfId="0" applyNumberFormat="1" applyFont="1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>
      <alignment horizontal="right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 hidden="1"/>
    </xf>
    <xf numFmtId="1" fontId="12" fillId="0" borderId="0" xfId="0" applyNumberFormat="1" applyFont="1" applyFill="1" applyBorder="1" applyAlignment="1" applyProtection="1">
      <alignment horizontal="center" vertical="center"/>
      <protection hidden="1"/>
    </xf>
    <xf numFmtId="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hidden="1"/>
    </xf>
    <xf numFmtId="0" fontId="14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justify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/>
    <xf numFmtId="0" fontId="16" fillId="0" borderId="0" xfId="0" applyFont="1" applyFill="1" applyBorder="1"/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7" fillId="0" borderId="0" xfId="0" applyFont="1" applyAlignment="1" applyProtection="1">
      <alignment horizontal="center" vertical="center"/>
    </xf>
    <xf numFmtId="1" fontId="18" fillId="0" borderId="0" xfId="0" applyNumberFormat="1" applyFont="1" applyFill="1" applyBorder="1" applyAlignment="1" applyProtection="1">
      <alignment horizontal="center" vertical="center"/>
      <protection hidden="1"/>
    </xf>
    <xf numFmtId="164" fontId="18" fillId="0" borderId="0" xfId="0" applyNumberFormat="1" applyFont="1" applyFill="1" applyBorder="1" applyAlignment="1">
      <alignment horizontal="center" vertical="center"/>
    </xf>
    <xf numFmtId="0" fontId="14" fillId="0" borderId="0" xfId="0" applyFont="1"/>
    <xf numFmtId="0" fontId="12" fillId="0" borderId="0" xfId="0" applyFont="1" applyAlignment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5" xfId="0" applyFont="1" applyBorder="1" applyAlignment="1"/>
    <xf numFmtId="0" fontId="0" fillId="0" borderId="5" xfId="0" applyBorder="1"/>
    <xf numFmtId="1" fontId="12" fillId="0" borderId="5" xfId="0" applyNumberFormat="1" applyFont="1" applyBorder="1"/>
    <xf numFmtId="0" fontId="12" fillId="0" borderId="5" xfId="0" applyFont="1" applyBorder="1" applyAlignment="1">
      <alignment horizontal="left"/>
    </xf>
    <xf numFmtId="0" fontId="14" fillId="0" borderId="5" xfId="0" applyFont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12" fillId="0" borderId="6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2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hidden="1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 hidden="1"/>
    </xf>
    <xf numFmtId="0" fontId="12" fillId="2" borderId="9" xfId="0" applyFont="1" applyFill="1" applyBorder="1" applyAlignment="1" applyProtection="1">
      <alignment horizontal="center" vertical="center"/>
      <protection locked="0"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1" fontId="14" fillId="3" borderId="9" xfId="0" applyNumberFormat="1" applyFont="1" applyFill="1" applyBorder="1" applyAlignment="1" applyProtection="1">
      <alignment horizontal="center" vertical="center"/>
      <protection hidden="1"/>
    </xf>
    <xf numFmtId="0" fontId="12" fillId="4" borderId="9" xfId="0" applyFont="1" applyFill="1" applyBorder="1" applyAlignment="1" applyProtection="1">
      <alignment horizontal="center" vertical="center"/>
      <protection locked="0" hidden="1"/>
    </xf>
    <xf numFmtId="1" fontId="11" fillId="3" borderId="9" xfId="0" applyNumberFormat="1" applyFont="1" applyFill="1" applyBorder="1" applyAlignment="1" applyProtection="1">
      <alignment horizontal="center"/>
      <protection hidden="1"/>
    </xf>
    <xf numFmtId="1" fontId="12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12" fillId="3" borderId="10" xfId="0" applyFont="1" applyFill="1" applyBorder="1" applyAlignment="1" applyProtection="1">
      <alignment horizontal="center" vertical="center" wrapText="1"/>
      <protection hidden="1"/>
    </xf>
    <xf numFmtId="0" fontId="12" fillId="4" borderId="5" xfId="0" applyFont="1" applyFill="1" applyBorder="1" applyAlignment="1" applyProtection="1">
      <alignment horizontal="center" vertical="center" wrapText="1"/>
      <protection locked="0" hidden="1"/>
    </xf>
    <xf numFmtId="164" fontId="12" fillId="3" borderId="8" xfId="0" applyNumberFormat="1" applyFont="1" applyFill="1" applyBorder="1" applyAlignment="1" applyProtection="1">
      <alignment horizontal="center" vertical="center"/>
      <protection hidden="1"/>
    </xf>
    <xf numFmtId="0" fontId="12" fillId="2" borderId="3" xfId="0" applyFont="1" applyFill="1" applyBorder="1" applyAlignment="1" applyProtection="1">
      <alignment horizontal="center" vertical="center"/>
      <protection locked="0" hidden="1"/>
    </xf>
    <xf numFmtId="0" fontId="12" fillId="2" borderId="1" xfId="0" applyFont="1" applyFill="1" applyBorder="1" applyAlignment="1" applyProtection="1">
      <alignment horizontal="center" vertical="center"/>
      <protection locked="0" hidden="1"/>
    </xf>
    <xf numFmtId="1" fontId="12" fillId="3" borderId="9" xfId="0" applyNumberFormat="1" applyFont="1" applyFill="1" applyBorder="1" applyAlignment="1" applyProtection="1">
      <alignment horizontal="center" vertical="center"/>
      <protection hidden="1"/>
    </xf>
    <xf numFmtId="1" fontId="12" fillId="3" borderId="4" xfId="0" applyNumberFormat="1" applyFont="1" applyFill="1" applyBorder="1" applyAlignment="1" applyProtection="1">
      <alignment horizontal="center" vertical="center"/>
      <protection hidden="1"/>
    </xf>
    <xf numFmtId="1" fontId="12" fillId="3" borderId="6" xfId="0" applyNumberFormat="1" applyFont="1" applyFill="1" applyBorder="1" applyAlignment="1" applyProtection="1">
      <alignment horizontal="center" vertical="center"/>
      <protection hidden="1"/>
    </xf>
    <xf numFmtId="1" fontId="12" fillId="3" borderId="2" xfId="0" applyNumberFormat="1" applyFont="1" applyFill="1" applyBorder="1" applyAlignment="1" applyProtection="1">
      <alignment horizontal="center" vertical="center"/>
      <protection hidden="1"/>
    </xf>
    <xf numFmtId="1" fontId="12" fillId="3" borderId="3" xfId="0" applyNumberFormat="1" applyFont="1" applyFill="1" applyBorder="1" applyAlignment="1" applyProtection="1">
      <alignment horizontal="center" vertical="center"/>
      <protection hidden="1"/>
    </xf>
    <xf numFmtId="1" fontId="12" fillId="3" borderId="6" xfId="0" applyNumberFormat="1" applyFont="1" applyFill="1" applyBorder="1" applyAlignment="1" applyProtection="1">
      <alignment horizontal="center" vertical="center"/>
      <protection hidden="1"/>
    </xf>
    <xf numFmtId="1" fontId="12" fillId="3" borderId="7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95250</xdr:rowOff>
    </xdr:from>
    <xdr:to>
      <xdr:col>2</xdr:col>
      <xdr:colOff>1349375</xdr:colOff>
      <xdr:row>3</xdr:row>
      <xdr:rowOff>102072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2324100" cy="6463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40821</xdr:colOff>
      <xdr:row>30</xdr:row>
      <xdr:rowOff>112698</xdr:rowOff>
    </xdr:from>
    <xdr:to>
      <xdr:col>9</xdr:col>
      <xdr:colOff>938892</xdr:colOff>
      <xdr:row>46</xdr:row>
      <xdr:rowOff>7168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7593" t="14610" r="34557" b="19372"/>
        <a:stretch>
          <a:fillRect/>
        </a:stretch>
      </xdr:blipFill>
      <xdr:spPr bwMode="auto">
        <a:xfrm>
          <a:off x="40821" y="8889305"/>
          <a:ext cx="10994571" cy="5119613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9</xdr:col>
      <xdr:colOff>990184</xdr:colOff>
      <xdr:row>14</xdr:row>
      <xdr:rowOff>181028</xdr:rowOff>
    </xdr:from>
    <xdr:to>
      <xdr:col>18</xdr:col>
      <xdr:colOff>938893</xdr:colOff>
      <xdr:row>45</xdr:row>
      <xdr:rowOff>74920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4181" t="34091" r="44413" b="9632"/>
        <a:stretch>
          <a:fillRect/>
        </a:stretch>
      </xdr:blipFill>
      <xdr:spPr bwMode="auto">
        <a:xfrm>
          <a:off x="11086684" y="3732492"/>
          <a:ext cx="7609530" cy="10017607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9</xdr:col>
      <xdr:colOff>666749</xdr:colOff>
      <xdr:row>2</xdr:row>
      <xdr:rowOff>136072</xdr:rowOff>
    </xdr:from>
    <xdr:to>
      <xdr:col>18</xdr:col>
      <xdr:colOff>843643</xdr:colOff>
      <xdr:row>12</xdr:row>
      <xdr:rowOff>91363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0265" t="24351" r="31448" b="37770"/>
        <a:stretch>
          <a:fillRect/>
        </a:stretch>
      </xdr:blipFill>
      <xdr:spPr bwMode="auto">
        <a:xfrm>
          <a:off x="10763249" y="585108"/>
          <a:ext cx="7837715" cy="2799184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9</xdr:col>
      <xdr:colOff>1006929</xdr:colOff>
      <xdr:row>14</xdr:row>
      <xdr:rowOff>204107</xdr:rowOff>
    </xdr:from>
    <xdr:to>
      <xdr:col>18</xdr:col>
      <xdr:colOff>938893</xdr:colOff>
      <xdr:row>45</xdr:row>
      <xdr:rowOff>68035</xdr:rowOff>
    </xdr:to>
    <xdr:sp macro="" textlink="">
      <xdr:nvSpPr>
        <xdr:cNvPr id="10" name="Rettangolo 9"/>
        <xdr:cNvSpPr/>
      </xdr:nvSpPr>
      <xdr:spPr>
        <a:xfrm>
          <a:off x="11103429" y="3755571"/>
          <a:ext cx="7592785" cy="9987643"/>
        </a:xfrm>
        <a:prstGeom prst="rect">
          <a:avLst/>
        </a:prstGeom>
        <a:noFill/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6</xdr:col>
      <xdr:colOff>13608</xdr:colOff>
      <xdr:row>5</xdr:row>
      <xdr:rowOff>13609</xdr:rowOff>
    </xdr:from>
    <xdr:to>
      <xdr:col>9</xdr:col>
      <xdr:colOff>789215</xdr:colOff>
      <xdr:row>18</xdr:row>
      <xdr:rowOff>208191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252608" y="1360716"/>
          <a:ext cx="3633107" cy="409983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1</xdr:colOff>
      <xdr:row>18</xdr:row>
      <xdr:rowOff>214056</xdr:rowOff>
    </xdr:from>
    <xdr:to>
      <xdr:col>9</xdr:col>
      <xdr:colOff>517072</xdr:colOff>
      <xdr:row>21</xdr:row>
      <xdr:rowOff>59871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932965" y="5466413"/>
          <a:ext cx="2680607" cy="82552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258537</xdr:colOff>
      <xdr:row>22</xdr:row>
      <xdr:rowOff>40822</xdr:rowOff>
    </xdr:from>
    <xdr:to>
      <xdr:col>9</xdr:col>
      <xdr:colOff>463817</xdr:colOff>
      <xdr:row>29</xdr:row>
      <xdr:rowOff>300718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191501" y="6599465"/>
          <a:ext cx="2368816" cy="25458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V81"/>
  <sheetViews>
    <sheetView tabSelected="1" view="pageLayout" topLeftCell="B26" zoomScale="70" zoomScaleNormal="100" zoomScalePageLayoutView="70" workbookViewId="0">
      <selection activeCell="G55" sqref="G55"/>
    </sheetView>
  </sheetViews>
  <sheetFormatPr defaultRowHeight="15"/>
  <cols>
    <col min="3" max="3" width="46.5703125" customWidth="1"/>
    <col min="4" max="4" width="12" customWidth="1"/>
    <col min="5" max="5" width="16" bestFit="1" customWidth="1"/>
    <col min="6" max="6" width="8.7109375" customWidth="1"/>
    <col min="7" max="7" width="9.7109375" customWidth="1"/>
    <col min="8" max="8" width="15.140625" customWidth="1"/>
    <col min="9" max="9" width="15.28515625" customWidth="1"/>
    <col min="10" max="10" width="14.42578125" customWidth="1"/>
    <col min="12" max="12" width="16.28515625" customWidth="1"/>
    <col min="14" max="14" width="9.28515625" bestFit="1" customWidth="1"/>
    <col min="15" max="15" width="13.42578125" bestFit="1" customWidth="1"/>
    <col min="17" max="19" width="13.42578125" bestFit="1" customWidth="1"/>
  </cols>
  <sheetData>
    <row r="2" spans="1:20" ht="20.25">
      <c r="L2" s="83" t="s">
        <v>34</v>
      </c>
    </row>
    <row r="4" spans="1:20" ht="30.75" customHeight="1">
      <c r="C4" s="133" t="s">
        <v>37</v>
      </c>
      <c r="D4" s="134"/>
      <c r="E4" s="134"/>
      <c r="F4" s="134"/>
      <c r="G4" s="134"/>
      <c r="H4" s="134"/>
      <c r="I4" s="134"/>
      <c r="J4" s="134"/>
    </row>
    <row r="5" spans="1:20" ht="24.75" customHeight="1">
      <c r="A5" s="23"/>
      <c r="B5" s="23"/>
      <c r="C5" s="135" t="s">
        <v>38</v>
      </c>
      <c r="D5" s="136"/>
      <c r="E5" s="136"/>
      <c r="F5" s="136"/>
      <c r="G5" s="136"/>
      <c r="H5" s="136"/>
      <c r="I5" s="136"/>
      <c r="J5" s="136"/>
      <c r="K5" s="23"/>
      <c r="L5" s="23"/>
      <c r="M5" s="23"/>
      <c r="N5" s="23"/>
      <c r="O5" s="23"/>
      <c r="P5" s="23"/>
      <c r="Q5" s="23"/>
      <c r="R5" s="23"/>
    </row>
    <row r="6" spans="1:20">
      <c r="A6" s="23"/>
      <c r="B6" s="23"/>
      <c r="C6" s="23"/>
      <c r="D6" s="23"/>
      <c r="E6" s="23"/>
      <c r="K6" s="23"/>
      <c r="L6" s="23"/>
      <c r="M6" s="23"/>
      <c r="N6" s="23"/>
      <c r="O6" s="23"/>
      <c r="P6" s="23"/>
      <c r="Q6" s="23"/>
      <c r="R6" s="23"/>
    </row>
    <row r="7" spans="1:20">
      <c r="A7" s="23"/>
      <c r="B7" s="23"/>
      <c r="G7" s="22"/>
      <c r="H7" s="22"/>
      <c r="I7" s="22"/>
      <c r="J7" s="22"/>
      <c r="K7" s="22"/>
      <c r="L7" s="22"/>
      <c r="M7" s="23"/>
      <c r="N7" s="23"/>
      <c r="O7" s="23"/>
      <c r="P7" s="23"/>
      <c r="Q7" s="23"/>
      <c r="R7" s="23"/>
    </row>
    <row r="8" spans="1:20" ht="20.25" customHeight="1">
      <c r="A8" s="23"/>
      <c r="B8" s="23"/>
      <c r="G8" s="61"/>
      <c r="H8" s="61"/>
      <c r="I8" s="61"/>
      <c r="J8" s="61"/>
      <c r="K8" s="61"/>
      <c r="L8" s="61"/>
      <c r="M8" s="19"/>
      <c r="N8" s="19"/>
      <c r="O8" s="24"/>
      <c r="P8" s="23"/>
      <c r="Q8" s="23"/>
      <c r="R8" s="23"/>
    </row>
    <row r="9" spans="1:20" ht="25.5" customHeight="1">
      <c r="A9" s="23"/>
      <c r="B9" s="23"/>
      <c r="C9" s="85" t="s">
        <v>33</v>
      </c>
      <c r="D9" s="98" t="s">
        <v>1</v>
      </c>
      <c r="E9" s="111">
        <v>4</v>
      </c>
      <c r="F9" s="86"/>
      <c r="G9" s="61"/>
      <c r="H9" s="61"/>
      <c r="I9" s="61"/>
      <c r="J9" s="61"/>
      <c r="K9" s="61"/>
      <c r="L9" s="61"/>
      <c r="M9" s="19"/>
      <c r="N9" s="19"/>
      <c r="O9" s="24"/>
      <c r="P9" s="23"/>
      <c r="Q9" s="23"/>
      <c r="R9" s="23"/>
    </row>
    <row r="10" spans="1:20" ht="25.5" customHeight="1">
      <c r="A10" s="23"/>
      <c r="B10" s="23"/>
      <c r="C10" s="87" t="s">
        <v>2</v>
      </c>
      <c r="D10" s="99" t="s">
        <v>3</v>
      </c>
      <c r="E10" s="112">
        <v>1500</v>
      </c>
      <c r="F10" s="88"/>
      <c r="G10" s="75"/>
      <c r="H10" s="75"/>
      <c r="I10" s="75"/>
      <c r="J10" s="61"/>
      <c r="K10" s="61"/>
      <c r="L10" s="61"/>
      <c r="M10" s="19"/>
      <c r="N10" s="19"/>
      <c r="O10" s="24"/>
      <c r="P10" s="23"/>
      <c r="Q10" s="23"/>
      <c r="R10" s="23"/>
    </row>
    <row r="11" spans="1:20" ht="25.5" customHeight="1">
      <c r="A11" s="23"/>
      <c r="B11" s="23"/>
      <c r="C11" s="87" t="s">
        <v>4</v>
      </c>
      <c r="D11" s="99" t="s">
        <v>3</v>
      </c>
      <c r="E11" s="113">
        <f>E10*4</f>
        <v>6000</v>
      </c>
      <c r="F11" s="88"/>
      <c r="G11" s="55"/>
      <c r="H11" s="75"/>
      <c r="I11" s="75"/>
      <c r="J11" s="54"/>
      <c r="K11" s="54"/>
      <c r="L11" s="58"/>
      <c r="M11" s="5"/>
      <c r="N11" s="20"/>
      <c r="O11" s="20"/>
      <c r="P11" s="20"/>
      <c r="Q11" s="23"/>
      <c r="R11" s="23"/>
    </row>
    <row r="12" spans="1:20" ht="25.5" customHeight="1">
      <c r="A12" s="23"/>
      <c r="B12" s="23"/>
      <c r="C12" s="87" t="s">
        <v>5</v>
      </c>
      <c r="D12" s="99" t="s">
        <v>6</v>
      </c>
      <c r="E12" s="112">
        <v>65</v>
      </c>
      <c r="F12" s="89"/>
      <c r="G12" s="84"/>
      <c r="H12" s="84"/>
      <c r="I12" s="84"/>
      <c r="J12" s="84"/>
      <c r="K12" s="54"/>
      <c r="L12" s="58"/>
      <c r="M12" s="3"/>
      <c r="N12" s="3"/>
      <c r="O12" s="3"/>
      <c r="P12" s="3"/>
      <c r="Q12" s="23"/>
      <c r="R12" s="23"/>
    </row>
    <row r="13" spans="1:20" ht="25.5" customHeight="1">
      <c r="A13" s="23"/>
      <c r="B13" s="23"/>
      <c r="C13" s="87" t="s">
        <v>7</v>
      </c>
      <c r="D13" s="99" t="s">
        <v>6</v>
      </c>
      <c r="E13" s="113">
        <v>40</v>
      </c>
      <c r="F13" s="88"/>
      <c r="G13" s="56"/>
      <c r="H13" s="75"/>
      <c r="I13" s="75"/>
      <c r="J13" s="54"/>
      <c r="K13" s="54"/>
      <c r="L13" s="58"/>
      <c r="M13" s="23"/>
      <c r="N13" s="23"/>
      <c r="O13" s="23"/>
      <c r="P13" s="23"/>
      <c r="Q13" s="23"/>
      <c r="R13" s="23"/>
      <c r="S13" s="1"/>
      <c r="T13" s="1"/>
    </row>
    <row r="14" spans="1:20" ht="25.5" customHeight="1">
      <c r="A14" s="23"/>
      <c r="B14" s="23"/>
      <c r="C14" s="87" t="s">
        <v>8</v>
      </c>
      <c r="D14" s="99" t="s">
        <v>6</v>
      </c>
      <c r="E14" s="113">
        <v>10</v>
      </c>
      <c r="F14" s="90"/>
      <c r="G14" s="57"/>
      <c r="H14" s="75"/>
      <c r="I14" s="75"/>
      <c r="J14" s="54"/>
      <c r="K14" s="54"/>
      <c r="L14" s="130" t="s">
        <v>35</v>
      </c>
      <c r="M14" s="130"/>
      <c r="N14" s="23"/>
      <c r="O14" s="131" t="s">
        <v>36</v>
      </c>
      <c r="P14" s="132"/>
      <c r="Q14" s="132"/>
      <c r="R14" s="132"/>
      <c r="S14" s="132"/>
      <c r="T14" s="4"/>
    </row>
    <row r="15" spans="1:20" ht="25.5" customHeight="1">
      <c r="A15" s="23"/>
      <c r="B15" s="23"/>
      <c r="C15" s="87" t="s">
        <v>9</v>
      </c>
      <c r="D15" s="99" t="s">
        <v>10</v>
      </c>
      <c r="E15" s="113">
        <v>4</v>
      </c>
      <c r="F15" s="91"/>
      <c r="G15" s="58"/>
      <c r="H15" s="75"/>
      <c r="I15" s="75"/>
      <c r="J15" s="54"/>
      <c r="K15" s="58"/>
      <c r="L15" s="58"/>
      <c r="M15" s="23"/>
      <c r="N15" s="23"/>
      <c r="O15" s="23"/>
      <c r="P15" s="23"/>
      <c r="Q15" s="3"/>
      <c r="R15" s="3"/>
      <c r="S15" s="3"/>
      <c r="T15" s="5"/>
    </row>
    <row r="16" spans="1:20" ht="25.5" customHeight="1">
      <c r="A16" s="23"/>
      <c r="B16" s="23"/>
      <c r="C16" s="87" t="s">
        <v>11</v>
      </c>
      <c r="D16" s="99" t="s">
        <v>10</v>
      </c>
      <c r="E16" s="112">
        <v>2</v>
      </c>
      <c r="F16" s="92"/>
      <c r="G16" s="58"/>
      <c r="H16" s="75"/>
      <c r="I16" s="75"/>
      <c r="J16" s="74"/>
      <c r="K16" s="58"/>
      <c r="L16" s="58"/>
      <c r="M16" s="23"/>
      <c r="N16" s="23"/>
      <c r="O16" s="23"/>
      <c r="P16" s="23"/>
      <c r="Q16" s="3"/>
      <c r="R16" s="8"/>
      <c r="S16" s="8"/>
      <c r="T16" s="9"/>
    </row>
    <row r="17" spans="1:22" ht="25.5" customHeight="1">
      <c r="A17" s="23"/>
      <c r="B17" s="23"/>
      <c r="C17" s="87" t="s">
        <v>12</v>
      </c>
      <c r="D17" s="99" t="s">
        <v>0</v>
      </c>
      <c r="E17" s="114">
        <f>E11/(E15/(E12-E14)*(E16*(E13-12)/(E15+E16)))</f>
        <v>8839.2857142857138</v>
      </c>
      <c r="F17" s="93"/>
      <c r="G17" s="58"/>
      <c r="H17" s="75"/>
      <c r="I17" s="75"/>
      <c r="J17" s="74"/>
      <c r="K17" s="57"/>
      <c r="L17" s="58"/>
      <c r="M17" s="14"/>
      <c r="N17" s="17"/>
      <c r="O17" s="14"/>
      <c r="P17" s="17"/>
      <c r="Q17" s="3"/>
      <c r="R17" s="3"/>
      <c r="S17" s="3"/>
      <c r="T17" s="5"/>
    </row>
    <row r="18" spans="1:22" ht="25.5" customHeight="1">
      <c r="A18" s="23"/>
      <c r="B18" s="23"/>
      <c r="C18" s="87" t="s">
        <v>18</v>
      </c>
      <c r="D18" s="99" t="s">
        <v>0</v>
      </c>
      <c r="E18" s="115">
        <v>50</v>
      </c>
      <c r="F18" s="93"/>
      <c r="L18" s="58"/>
      <c r="M18" s="23"/>
      <c r="N18" s="23"/>
      <c r="O18" s="23"/>
      <c r="P18" s="23"/>
      <c r="Q18" s="3"/>
      <c r="R18" s="3"/>
      <c r="S18" s="3"/>
      <c r="T18" s="5"/>
    </row>
    <row r="19" spans="1:22" ht="25.5" customHeight="1">
      <c r="A19" s="23"/>
      <c r="B19" s="23"/>
      <c r="C19" s="87" t="s">
        <v>17</v>
      </c>
      <c r="D19" s="99" t="s">
        <v>1</v>
      </c>
      <c r="E19" s="116">
        <f>E17/E18</f>
        <v>176.78571428571428</v>
      </c>
      <c r="F19" s="94"/>
      <c r="G19" s="58"/>
      <c r="H19" s="75"/>
      <c r="I19" s="75"/>
      <c r="J19" s="76"/>
      <c r="K19" s="58"/>
      <c r="L19" s="58"/>
      <c r="M19" s="23"/>
      <c r="N19" s="23"/>
      <c r="O19" s="23"/>
      <c r="P19" s="23"/>
      <c r="Q19" s="3"/>
      <c r="R19" s="3"/>
      <c r="S19" s="2"/>
      <c r="T19" s="2"/>
    </row>
    <row r="20" spans="1:22" ht="25.5" customHeight="1">
      <c r="A20" s="23"/>
      <c r="B20" s="23"/>
      <c r="C20" s="95" t="s">
        <v>13</v>
      </c>
      <c r="D20" s="100" t="s">
        <v>16</v>
      </c>
      <c r="E20" s="117">
        <f>(E17*(E12-E14)/E15)*1.16/1000</f>
        <v>140.98660714285714</v>
      </c>
      <c r="F20" s="119">
        <v>150</v>
      </c>
      <c r="G20" s="75"/>
      <c r="H20" s="75"/>
      <c r="I20" s="75"/>
      <c r="J20" s="76"/>
      <c r="M20" s="23"/>
      <c r="N20" s="23"/>
      <c r="O20" s="23"/>
      <c r="P20" s="23"/>
      <c r="Q20" s="23"/>
      <c r="R20" s="23"/>
      <c r="S20" s="1"/>
      <c r="T20" s="1"/>
      <c r="U20" s="1"/>
      <c r="V20" s="1"/>
    </row>
    <row r="21" spans="1:22" ht="25.5" customHeight="1">
      <c r="A21" s="23"/>
      <c r="B21" s="23"/>
      <c r="C21" s="96" t="s">
        <v>15</v>
      </c>
      <c r="D21" s="101" t="s">
        <v>14</v>
      </c>
      <c r="E21" s="118">
        <f>F20/4</f>
        <v>37.5</v>
      </c>
      <c r="F21" s="97"/>
      <c r="G21" s="58"/>
      <c r="H21" s="59"/>
      <c r="I21" s="64"/>
      <c r="J21" s="76"/>
      <c r="M21" s="23"/>
      <c r="N21" s="23"/>
      <c r="O21" s="23"/>
      <c r="P21" s="23"/>
      <c r="Q21" s="23"/>
      <c r="R21" s="23"/>
      <c r="U21" s="4"/>
      <c r="V21" s="4"/>
    </row>
    <row r="22" spans="1:22" ht="25.5" customHeight="1">
      <c r="A22" s="23"/>
      <c r="B22" s="23"/>
      <c r="E22" s="83"/>
      <c r="M22" s="23"/>
      <c r="N22" s="23"/>
      <c r="O22" s="23"/>
      <c r="P22" s="23"/>
      <c r="Q22" s="23"/>
      <c r="R22" s="23"/>
      <c r="U22" s="6"/>
      <c r="V22" s="7"/>
    </row>
    <row r="23" spans="1:22" ht="25.5" customHeight="1">
      <c r="A23" s="23"/>
      <c r="B23" s="23"/>
      <c r="C23" s="102" t="s">
        <v>19</v>
      </c>
      <c r="D23" s="103" t="s">
        <v>20</v>
      </c>
      <c r="E23" s="120">
        <f>((F20*0.86*1000/7)/(2.826*1.2))^0.5</f>
        <v>73.717251313647822</v>
      </c>
      <c r="F23" s="121">
        <v>80</v>
      </c>
      <c r="G23" s="122" t="s">
        <v>28</v>
      </c>
      <c r="M23" s="23"/>
      <c r="N23" s="23"/>
      <c r="O23" s="23"/>
      <c r="P23" s="23"/>
      <c r="Q23" s="23"/>
      <c r="R23" s="23"/>
      <c r="U23" s="10"/>
      <c r="V23" s="11"/>
    </row>
    <row r="24" spans="1:22" ht="25.5" customHeight="1">
      <c r="A24" s="23"/>
      <c r="B24" s="23"/>
      <c r="C24" s="95" t="s">
        <v>30</v>
      </c>
      <c r="D24" s="104" t="s">
        <v>3</v>
      </c>
      <c r="E24" s="113">
        <f>E11</f>
        <v>6000</v>
      </c>
      <c r="F24" s="105"/>
      <c r="G24" s="1"/>
      <c r="M24" s="23"/>
      <c r="N24" s="23"/>
      <c r="O24" s="23"/>
      <c r="P24" s="23"/>
      <c r="Q24" s="14"/>
      <c r="R24" s="17"/>
      <c r="S24" s="9"/>
      <c r="T24" s="9"/>
      <c r="U24" s="5"/>
      <c r="V24" s="12"/>
    </row>
    <row r="25" spans="1:22" ht="25.5" customHeight="1">
      <c r="A25" s="23"/>
      <c r="B25" s="23"/>
      <c r="C25" s="95" t="s">
        <v>31</v>
      </c>
      <c r="D25" s="104" t="s">
        <v>20</v>
      </c>
      <c r="E25" s="112" t="s">
        <v>21</v>
      </c>
      <c r="F25" s="105"/>
      <c r="G25" s="1"/>
      <c r="M25" s="23"/>
      <c r="N25" s="23"/>
      <c r="O25" s="23"/>
      <c r="P25" s="23"/>
      <c r="Q25" s="23"/>
      <c r="R25" s="23"/>
      <c r="U25" s="5"/>
      <c r="V25" s="12"/>
    </row>
    <row r="26" spans="1:22" ht="25.5" customHeight="1">
      <c r="A26" s="23"/>
      <c r="B26" s="23"/>
      <c r="C26" s="95" t="s">
        <v>29</v>
      </c>
      <c r="D26" s="104" t="s">
        <v>22</v>
      </c>
      <c r="E26" s="123">
        <f>E19*50</f>
        <v>8839.2857142857138</v>
      </c>
      <c r="F26" s="105"/>
      <c r="G26" s="1"/>
      <c r="M26" s="23"/>
      <c r="N26" s="23"/>
      <c r="O26" s="23"/>
      <c r="P26" s="23"/>
      <c r="Q26" s="23"/>
      <c r="R26" s="23"/>
      <c r="U26" s="2"/>
      <c r="V26" s="13"/>
    </row>
    <row r="27" spans="1:22" ht="25.5" customHeight="1">
      <c r="A27" s="23"/>
      <c r="B27" s="23"/>
      <c r="C27" s="95" t="s">
        <v>23</v>
      </c>
      <c r="D27" s="104" t="s">
        <v>24</v>
      </c>
      <c r="E27" s="112">
        <v>4</v>
      </c>
      <c r="F27" s="105"/>
      <c r="G27" s="1"/>
      <c r="M27" s="25"/>
      <c r="N27" s="30"/>
      <c r="O27" s="23"/>
      <c r="P27" s="23"/>
      <c r="Q27" s="23"/>
      <c r="R27" s="23"/>
      <c r="U27" s="108"/>
      <c r="V27" s="108"/>
    </row>
    <row r="28" spans="1:22" ht="25.5" customHeight="1">
      <c r="A28" s="23"/>
      <c r="B28" s="23"/>
      <c r="C28" s="95" t="s">
        <v>32</v>
      </c>
      <c r="D28" s="104" t="s">
        <v>22</v>
      </c>
      <c r="E28" s="123">
        <f>E26/E27</f>
        <v>2209.8214285714284</v>
      </c>
      <c r="F28" s="109" t="s">
        <v>27</v>
      </c>
      <c r="G28" s="110"/>
      <c r="M28" s="23"/>
      <c r="N28" s="23"/>
      <c r="O28" s="23"/>
      <c r="P28" s="23"/>
      <c r="Q28" s="23"/>
      <c r="R28" s="23"/>
      <c r="U28" s="9"/>
      <c r="V28" s="15"/>
    </row>
    <row r="29" spans="1:22" ht="25.5" customHeight="1">
      <c r="A29" s="23"/>
      <c r="B29" s="23"/>
      <c r="C29" s="95" t="s">
        <v>25</v>
      </c>
      <c r="D29" s="104" t="s">
        <v>24</v>
      </c>
      <c r="E29" s="124">
        <f>E19*0.7/2</f>
        <v>61.874999999999993</v>
      </c>
      <c r="F29" s="126">
        <f>E29/E27</f>
        <v>15.468749999999998</v>
      </c>
      <c r="G29" s="127"/>
      <c r="M29" s="23"/>
      <c r="N29" s="23"/>
      <c r="O29" s="23"/>
      <c r="P29" s="23"/>
      <c r="Q29" s="23"/>
      <c r="R29" s="23"/>
      <c r="U29" s="9"/>
      <c r="V29" s="9"/>
    </row>
    <row r="30" spans="1:22" ht="25.5" customHeight="1">
      <c r="A30" s="23"/>
      <c r="B30" s="23"/>
      <c r="C30" s="96" t="s">
        <v>26</v>
      </c>
      <c r="D30" s="106" t="s">
        <v>24</v>
      </c>
      <c r="E30" s="125">
        <f>E19*0.3</f>
        <v>53.035714285714285</v>
      </c>
      <c r="F30" s="128">
        <f>E30/E27</f>
        <v>13.258928571428571</v>
      </c>
      <c r="G30" s="129"/>
      <c r="M30" s="23"/>
      <c r="N30" s="23"/>
      <c r="O30" s="23"/>
      <c r="P30" s="23"/>
      <c r="Q30" s="23"/>
      <c r="R30" s="23"/>
      <c r="U30" s="9"/>
      <c r="V30" s="16"/>
    </row>
    <row r="31" spans="1:22" ht="25.5" customHeight="1">
      <c r="A31" s="23"/>
      <c r="B31" s="23"/>
      <c r="C31" s="58"/>
      <c r="D31" s="61"/>
      <c r="E31" s="107"/>
      <c r="F31" s="61"/>
      <c r="M31" s="23"/>
      <c r="N31" s="23"/>
      <c r="O31" s="23"/>
      <c r="P31" s="23"/>
      <c r="Q31" s="23"/>
      <c r="R31" s="23"/>
      <c r="S31" s="23"/>
      <c r="T31" s="23"/>
      <c r="U31" s="9"/>
      <c r="V31" s="16"/>
    </row>
    <row r="32" spans="1:22" ht="25.5" customHeight="1">
      <c r="A32" s="23"/>
      <c r="B32" s="23"/>
      <c r="C32" s="58"/>
      <c r="D32" s="61"/>
      <c r="E32" s="61"/>
      <c r="F32" s="61"/>
      <c r="M32" s="23"/>
      <c r="N32" s="23"/>
      <c r="O32" s="23"/>
      <c r="P32" s="23"/>
      <c r="Q32" s="23"/>
      <c r="R32" s="23"/>
      <c r="S32" s="23"/>
      <c r="T32" s="23"/>
    </row>
    <row r="33" spans="1:20" ht="25.5" customHeight="1">
      <c r="A33" s="23"/>
      <c r="B33" s="23"/>
      <c r="M33" s="18"/>
      <c r="N33" s="18"/>
      <c r="O33" s="18"/>
      <c r="P33" s="31"/>
      <c r="Q33" s="25"/>
      <c r="R33" s="18"/>
      <c r="S33" s="18"/>
      <c r="T33" s="23"/>
    </row>
    <row r="34" spans="1:20" ht="25.5" customHeight="1">
      <c r="A34" s="23"/>
      <c r="B34" s="23"/>
      <c r="M34" s="26"/>
      <c r="N34" s="25"/>
      <c r="O34" s="32"/>
      <c r="P34" s="21"/>
      <c r="Q34" s="27"/>
      <c r="R34" s="32"/>
      <c r="S34" s="27"/>
      <c r="T34" s="23"/>
    </row>
    <row r="35" spans="1:20" ht="25.5" customHeight="1">
      <c r="A35" s="23"/>
      <c r="B35" s="23"/>
      <c r="M35" s="26"/>
      <c r="N35" s="25"/>
      <c r="O35" s="32"/>
      <c r="P35" s="21"/>
      <c r="Q35" s="27"/>
      <c r="R35" s="32"/>
      <c r="S35" s="27"/>
      <c r="T35" s="23"/>
    </row>
    <row r="36" spans="1:20" ht="25.5" customHeight="1">
      <c r="A36" s="23"/>
      <c r="B36" s="23"/>
      <c r="H36" s="75"/>
      <c r="I36" s="75"/>
      <c r="J36" s="76"/>
      <c r="K36" s="58"/>
      <c r="L36" s="58"/>
      <c r="M36" s="26"/>
      <c r="N36" s="25"/>
      <c r="O36" s="32"/>
      <c r="P36" s="21"/>
      <c r="Q36" s="27"/>
      <c r="R36" s="32"/>
      <c r="S36" s="27"/>
      <c r="T36" s="23"/>
    </row>
    <row r="37" spans="1:20" ht="25.5" customHeight="1">
      <c r="A37" s="23"/>
      <c r="B37" s="23"/>
      <c r="H37" s="59"/>
      <c r="I37" s="64"/>
      <c r="J37" s="76"/>
      <c r="K37" s="58"/>
      <c r="L37" s="58"/>
      <c r="M37" s="26"/>
      <c r="N37" s="25"/>
      <c r="O37" s="32"/>
      <c r="P37" s="21"/>
      <c r="Q37" s="27"/>
      <c r="R37" s="32"/>
      <c r="S37" s="27"/>
      <c r="T37" s="23"/>
    </row>
    <row r="38" spans="1:20" ht="25.5" customHeight="1">
      <c r="A38" s="23"/>
      <c r="B38" s="23"/>
      <c r="H38" s="59"/>
      <c r="I38" s="59"/>
      <c r="J38" s="76"/>
      <c r="K38" s="58"/>
      <c r="L38" s="58"/>
      <c r="M38" s="26"/>
      <c r="N38" s="25"/>
      <c r="O38" s="32"/>
      <c r="P38" s="21"/>
      <c r="Q38" s="27"/>
      <c r="R38" s="32"/>
      <c r="S38" s="27"/>
      <c r="T38" s="23"/>
    </row>
    <row r="39" spans="1:20" ht="25.5" customHeight="1">
      <c r="A39" s="23"/>
      <c r="B39" s="23"/>
      <c r="H39" s="59"/>
      <c r="I39" s="63"/>
      <c r="J39" s="76"/>
      <c r="K39" s="58"/>
      <c r="L39" s="58"/>
      <c r="M39" s="26"/>
      <c r="N39" s="25"/>
      <c r="O39" s="32"/>
      <c r="P39" s="21"/>
      <c r="Q39" s="27"/>
      <c r="R39" s="32"/>
      <c r="S39" s="27"/>
      <c r="T39" s="23"/>
    </row>
    <row r="40" spans="1:20" ht="25.5" customHeight="1">
      <c r="A40" s="23"/>
      <c r="B40" s="23"/>
      <c r="H40" s="59"/>
      <c r="I40" s="63"/>
      <c r="J40" s="59"/>
      <c r="K40" s="58"/>
      <c r="L40" s="58"/>
      <c r="M40" s="26"/>
      <c r="N40" s="25"/>
      <c r="O40" s="32"/>
      <c r="P40" s="21"/>
      <c r="Q40" s="27"/>
      <c r="R40" s="32"/>
      <c r="S40" s="27"/>
      <c r="T40" s="23"/>
    </row>
    <row r="41" spans="1:20" ht="25.5" customHeight="1">
      <c r="A41" s="23"/>
      <c r="B41" s="28"/>
      <c r="H41" s="69"/>
      <c r="I41" s="69"/>
      <c r="J41" s="77"/>
      <c r="K41" s="58"/>
      <c r="L41" s="58"/>
      <c r="M41" s="26"/>
      <c r="N41" s="25"/>
      <c r="O41" s="32"/>
      <c r="P41" s="21"/>
      <c r="Q41" s="27"/>
      <c r="R41" s="32"/>
      <c r="S41" s="27"/>
      <c r="T41" s="23"/>
    </row>
    <row r="42" spans="1:20" ht="25.5" customHeight="1">
      <c r="A42" s="23"/>
      <c r="B42" s="28"/>
      <c r="C42" s="60"/>
      <c r="D42" s="67"/>
      <c r="E42" s="62"/>
      <c r="F42" s="56"/>
      <c r="G42" s="58"/>
      <c r="H42" s="69"/>
      <c r="I42" s="69"/>
      <c r="J42" s="58"/>
      <c r="K42" s="58"/>
      <c r="L42" s="58"/>
      <c r="M42" s="26"/>
      <c r="N42" s="25"/>
      <c r="O42" s="32"/>
      <c r="P42" s="21"/>
      <c r="Q42" s="27"/>
      <c r="R42" s="32"/>
      <c r="S42" s="27"/>
      <c r="T42" s="23"/>
    </row>
    <row r="43" spans="1:20" ht="25.5" customHeight="1">
      <c r="A43" s="23"/>
      <c r="B43" s="28"/>
      <c r="C43" s="60"/>
      <c r="D43" s="68"/>
      <c r="E43" s="63"/>
      <c r="L43" s="65"/>
      <c r="M43" s="26"/>
      <c r="N43" s="25"/>
      <c r="O43" s="32"/>
      <c r="P43" s="21"/>
      <c r="Q43" s="27"/>
      <c r="R43" s="32"/>
      <c r="S43" s="27"/>
      <c r="T43" s="23"/>
    </row>
    <row r="44" spans="1:20" ht="25.5" customHeight="1">
      <c r="A44" s="23"/>
      <c r="B44" s="28"/>
      <c r="C44" s="60"/>
      <c r="D44" s="66"/>
      <c r="E44" s="70"/>
      <c r="F44" s="69"/>
      <c r="G44" s="58"/>
      <c r="H44" s="58"/>
      <c r="I44" s="58"/>
      <c r="J44" s="58"/>
      <c r="K44" s="58"/>
      <c r="L44" s="58"/>
      <c r="M44" s="26"/>
      <c r="N44" s="25"/>
      <c r="O44" s="32"/>
      <c r="P44" s="21"/>
      <c r="Q44" s="27"/>
      <c r="R44" s="32"/>
      <c r="S44" s="27"/>
      <c r="T44" s="23"/>
    </row>
    <row r="45" spans="1:20" ht="25.5" customHeight="1">
      <c r="A45" s="23"/>
      <c r="B45" s="28"/>
      <c r="C45" s="60"/>
      <c r="D45" s="66"/>
      <c r="E45" s="70"/>
      <c r="F45" s="78"/>
      <c r="G45" s="23"/>
      <c r="H45" s="23"/>
      <c r="I45" s="23"/>
      <c r="J45" s="23"/>
      <c r="K45" s="23"/>
      <c r="L45" s="23"/>
      <c r="M45" s="26"/>
      <c r="N45" s="25"/>
      <c r="O45" s="32"/>
      <c r="P45" s="21"/>
      <c r="Q45" s="27"/>
      <c r="R45" s="32"/>
      <c r="S45" s="27"/>
      <c r="T45" s="23"/>
    </row>
    <row r="46" spans="1:20" ht="25.5" customHeight="1">
      <c r="A46" s="23"/>
      <c r="B46" s="23"/>
      <c r="C46" s="60"/>
      <c r="D46" s="66"/>
      <c r="E46" s="63"/>
      <c r="F46" s="79"/>
      <c r="G46" s="23"/>
      <c r="H46" s="23"/>
      <c r="I46" s="23"/>
      <c r="J46" s="23"/>
      <c r="K46" s="23"/>
      <c r="L46" s="23"/>
      <c r="M46" s="34"/>
      <c r="N46" s="25"/>
      <c r="O46" s="32"/>
      <c r="P46" s="21"/>
      <c r="Q46" s="27"/>
      <c r="R46" s="32"/>
      <c r="S46" s="27"/>
      <c r="T46" s="23"/>
    </row>
    <row r="47" spans="1:20" ht="25.5" customHeight="1">
      <c r="A47" s="23"/>
      <c r="B47" s="28"/>
      <c r="F47" s="69"/>
      <c r="G47" s="23"/>
      <c r="H47" s="23"/>
      <c r="I47" s="23"/>
      <c r="J47" s="23"/>
      <c r="K47" s="23"/>
      <c r="L47" s="23"/>
      <c r="M47" s="34"/>
      <c r="N47" s="25"/>
      <c r="O47" s="32"/>
      <c r="P47" s="21"/>
      <c r="Q47" s="27"/>
      <c r="R47" s="32"/>
      <c r="S47" s="27"/>
      <c r="T47" s="23"/>
    </row>
    <row r="48" spans="1:20" ht="25.5" customHeight="1">
      <c r="A48" s="23"/>
      <c r="B48" s="23"/>
      <c r="C48" s="73"/>
      <c r="D48" s="66"/>
      <c r="E48" s="72"/>
      <c r="F48" s="78"/>
      <c r="G48" s="23"/>
      <c r="H48" s="23"/>
      <c r="I48" s="23"/>
      <c r="J48" s="23"/>
      <c r="K48" s="23"/>
      <c r="L48" s="23"/>
      <c r="M48" s="34"/>
      <c r="N48" s="25"/>
      <c r="O48" s="32"/>
      <c r="P48" s="21"/>
      <c r="Q48" s="27"/>
      <c r="R48" s="32"/>
      <c r="S48" s="27"/>
      <c r="T48" s="23"/>
    </row>
    <row r="49" spans="1:20" ht="25.5" customHeight="1">
      <c r="A49" s="23"/>
      <c r="B49" s="28"/>
      <c r="C49" s="73"/>
      <c r="D49" s="66"/>
      <c r="E49" s="72"/>
      <c r="F49" s="69"/>
      <c r="G49" s="18"/>
      <c r="H49" s="18"/>
      <c r="I49" s="18"/>
      <c r="J49" s="18"/>
      <c r="K49" s="18"/>
      <c r="L49" s="18"/>
      <c r="M49" s="36"/>
      <c r="N49" s="36"/>
      <c r="O49" s="36"/>
      <c r="P49" s="37"/>
      <c r="Q49" s="38"/>
      <c r="R49" s="25"/>
      <c r="S49" s="27"/>
      <c r="T49" s="23"/>
    </row>
    <row r="50" spans="1:20" ht="25.5" customHeight="1">
      <c r="A50" s="23"/>
      <c r="B50" s="28"/>
      <c r="C50" s="73"/>
      <c r="D50" s="66"/>
      <c r="E50" s="72"/>
      <c r="F50" s="69"/>
      <c r="G50" s="26"/>
      <c r="H50" s="25"/>
      <c r="I50" s="26"/>
      <c r="J50" s="25"/>
      <c r="K50" s="26"/>
      <c r="L50" s="25"/>
      <c r="M50" s="23"/>
      <c r="N50" s="23"/>
      <c r="O50" s="23"/>
      <c r="P50" s="23"/>
      <c r="Q50" s="23"/>
      <c r="R50" s="23"/>
      <c r="S50" s="23"/>
      <c r="T50" s="23"/>
    </row>
    <row r="51" spans="1:20" ht="25.5" customHeight="1">
      <c r="A51" s="23"/>
      <c r="B51" s="23"/>
      <c r="C51" s="73"/>
      <c r="D51" s="66"/>
      <c r="E51" s="72"/>
      <c r="F51" s="69"/>
      <c r="G51" s="26"/>
      <c r="H51" s="25"/>
      <c r="I51" s="26"/>
      <c r="J51" s="25"/>
      <c r="K51" s="26"/>
      <c r="L51" s="25"/>
      <c r="M51" s="23"/>
      <c r="N51" s="23"/>
      <c r="O51" s="23"/>
      <c r="P51" s="23"/>
      <c r="Q51" s="23"/>
      <c r="R51" s="23"/>
      <c r="S51" s="23"/>
      <c r="T51" s="23"/>
    </row>
    <row r="52" spans="1:20" ht="25.5" customHeight="1">
      <c r="A52" s="23"/>
      <c r="B52" s="23"/>
      <c r="C52" s="73"/>
      <c r="D52" s="66"/>
      <c r="E52" s="72"/>
      <c r="F52" s="69"/>
      <c r="G52" s="26"/>
      <c r="H52" s="25"/>
      <c r="I52" s="26"/>
      <c r="J52" s="25"/>
      <c r="K52" s="26"/>
      <c r="L52" s="25"/>
      <c r="M52" s="23"/>
      <c r="N52" s="23"/>
      <c r="O52" s="23"/>
      <c r="P52" s="23"/>
      <c r="Q52" s="23"/>
      <c r="R52" s="23"/>
      <c r="S52" s="23"/>
      <c r="T52" s="23"/>
    </row>
    <row r="53" spans="1:20" ht="20.25">
      <c r="A53" s="23"/>
      <c r="B53" s="23"/>
      <c r="C53" s="73"/>
      <c r="D53" s="66"/>
      <c r="E53" s="64"/>
      <c r="F53" s="69"/>
      <c r="G53" s="26"/>
      <c r="H53" s="25"/>
      <c r="I53" s="26"/>
      <c r="J53" s="25"/>
      <c r="K53" s="26"/>
      <c r="L53" s="25"/>
      <c r="M53" s="37"/>
      <c r="N53" s="16"/>
      <c r="O53" s="39"/>
      <c r="P53" s="40"/>
      <c r="Q53" s="41"/>
      <c r="R53" s="23"/>
      <c r="S53" s="23"/>
      <c r="T53" s="23"/>
    </row>
    <row r="54" spans="1:20" ht="20.25">
      <c r="A54" s="23"/>
      <c r="B54" s="23"/>
      <c r="E54" s="64"/>
      <c r="F54" s="72"/>
      <c r="G54" s="26"/>
      <c r="H54" s="25"/>
      <c r="I54" s="26"/>
      <c r="J54" s="25"/>
      <c r="K54" s="26"/>
      <c r="L54" s="25"/>
      <c r="M54" s="37"/>
      <c r="N54" s="43"/>
      <c r="O54" s="44"/>
      <c r="P54" s="45"/>
      <c r="Q54" s="46"/>
      <c r="R54" s="23"/>
      <c r="S54" s="23"/>
      <c r="T54" s="23"/>
    </row>
    <row r="55" spans="1:20" ht="20.25">
      <c r="A55" s="23"/>
      <c r="B55" s="23"/>
      <c r="E55" s="64"/>
      <c r="F55" s="61"/>
      <c r="G55" s="26"/>
      <c r="H55" s="25"/>
      <c r="I55" s="26"/>
      <c r="J55" s="25"/>
      <c r="K55" s="26"/>
      <c r="L55" s="25"/>
      <c r="M55" s="42"/>
      <c r="N55" s="42"/>
      <c r="O55" s="23"/>
      <c r="P55" s="23"/>
      <c r="Q55" s="23"/>
      <c r="R55" s="23"/>
      <c r="S55" s="23"/>
      <c r="T55" s="23"/>
    </row>
    <row r="56" spans="1:20" ht="23.25">
      <c r="A56" s="23"/>
      <c r="B56" s="23"/>
      <c r="F56" s="75"/>
      <c r="G56" s="80"/>
      <c r="H56" s="80"/>
      <c r="I56" s="80"/>
      <c r="J56" s="81"/>
      <c r="K56" s="82"/>
      <c r="L56" s="25"/>
      <c r="M56" s="23"/>
      <c r="N56" s="23"/>
      <c r="O56" s="23"/>
      <c r="P56" s="23"/>
      <c r="Q56" s="23"/>
      <c r="R56" s="23"/>
    </row>
    <row r="57" spans="1:20" ht="15.75">
      <c r="A57" s="23"/>
      <c r="B57" s="23"/>
      <c r="G57" s="26"/>
      <c r="H57" s="25"/>
      <c r="I57" s="26"/>
      <c r="J57" s="25"/>
      <c r="K57" s="26"/>
      <c r="L57" s="25"/>
      <c r="M57" s="28"/>
      <c r="N57" s="23"/>
      <c r="O57" s="28"/>
      <c r="P57" s="28"/>
      <c r="Q57" s="28"/>
      <c r="R57" s="23"/>
    </row>
    <row r="58" spans="1:20" ht="23.25">
      <c r="A58" s="23"/>
      <c r="B58" s="23"/>
      <c r="G58" s="80"/>
      <c r="H58" s="80"/>
      <c r="I58" s="80"/>
      <c r="J58" s="81"/>
      <c r="K58" s="82"/>
      <c r="L58" s="25"/>
      <c r="M58" s="28"/>
      <c r="N58" s="23"/>
      <c r="O58" s="29"/>
      <c r="P58" s="41"/>
      <c r="Q58" s="49"/>
      <c r="R58" s="23"/>
    </row>
    <row r="59" spans="1:20" ht="15.75">
      <c r="A59" s="23"/>
      <c r="B59" s="23"/>
      <c r="G59" s="26"/>
      <c r="H59" s="25"/>
      <c r="I59" s="26"/>
      <c r="J59" s="25"/>
      <c r="K59" s="26"/>
      <c r="L59" s="25"/>
      <c r="M59" s="28"/>
      <c r="N59" s="23"/>
      <c r="O59" s="29"/>
      <c r="P59" s="41"/>
      <c r="Q59" s="49"/>
      <c r="R59" s="23"/>
    </row>
    <row r="60" spans="1:20" ht="20.25">
      <c r="A60" s="23"/>
      <c r="B60" s="23"/>
      <c r="E60" s="64"/>
      <c r="F60" s="71"/>
      <c r="G60" s="26"/>
      <c r="H60" s="25"/>
      <c r="I60" s="26"/>
      <c r="J60" s="25"/>
      <c r="K60" s="26"/>
      <c r="L60" s="25"/>
      <c r="M60" s="28"/>
      <c r="N60" s="23"/>
      <c r="O60" s="29"/>
      <c r="P60" s="41"/>
      <c r="Q60" s="49"/>
      <c r="R60" s="23"/>
    </row>
    <row r="61" spans="1:20" ht="15.75">
      <c r="A61" s="23"/>
      <c r="B61" s="23"/>
      <c r="G61" s="26"/>
      <c r="H61" s="25"/>
      <c r="I61" s="26"/>
      <c r="J61" s="25"/>
      <c r="K61" s="26"/>
      <c r="L61" s="25"/>
      <c r="M61" s="28"/>
      <c r="N61" s="23"/>
      <c r="O61" s="29"/>
      <c r="P61" s="41"/>
      <c r="Q61" s="49"/>
      <c r="R61" s="23"/>
    </row>
    <row r="62" spans="1:20" ht="20.25">
      <c r="A62" s="23"/>
      <c r="B62" s="23"/>
      <c r="C62" s="73"/>
      <c r="D62" s="66"/>
      <c r="E62" s="64"/>
      <c r="F62" s="69"/>
      <c r="G62" s="33"/>
      <c r="H62" s="25"/>
      <c r="I62" s="33"/>
      <c r="J62" s="25"/>
      <c r="K62" s="34"/>
      <c r="L62" s="25"/>
      <c r="M62" s="28"/>
      <c r="N62" s="23"/>
      <c r="O62" s="29"/>
      <c r="P62" s="41"/>
      <c r="Q62" s="49"/>
      <c r="R62" s="23"/>
    </row>
    <row r="63" spans="1:20" ht="20.25">
      <c r="A63" s="23"/>
      <c r="B63" s="23"/>
      <c r="C63" s="23"/>
      <c r="D63" s="23"/>
      <c r="E63" s="64"/>
      <c r="F63" s="64"/>
      <c r="G63" s="34"/>
      <c r="H63" s="21"/>
      <c r="I63" s="35"/>
      <c r="J63" s="25"/>
      <c r="K63" s="34"/>
      <c r="L63" s="25"/>
      <c r="M63" s="28"/>
      <c r="N63" s="23"/>
      <c r="O63" s="29"/>
      <c r="P63" s="41"/>
      <c r="Q63" s="49"/>
      <c r="R63" s="23"/>
    </row>
    <row r="64" spans="1:20" ht="20.25">
      <c r="A64" s="23"/>
      <c r="B64" s="23"/>
      <c r="C64" s="23"/>
      <c r="D64" s="23"/>
      <c r="E64" s="64"/>
      <c r="F64" s="59"/>
      <c r="G64" s="34"/>
      <c r="H64" s="21"/>
      <c r="I64" s="34"/>
      <c r="J64" s="25"/>
      <c r="K64" s="34"/>
      <c r="L64" s="25"/>
      <c r="M64" s="28"/>
      <c r="N64" s="23"/>
      <c r="O64" s="29"/>
      <c r="P64" s="41"/>
      <c r="Q64" s="49"/>
      <c r="R64" s="23"/>
    </row>
    <row r="65" spans="1:18" ht="20.25">
      <c r="A65" s="23"/>
      <c r="B65" s="23"/>
      <c r="C65" s="31"/>
      <c r="D65" s="23"/>
      <c r="E65" s="64"/>
      <c r="F65" s="59"/>
      <c r="G65" s="36"/>
      <c r="H65" s="36"/>
      <c r="I65" s="36"/>
      <c r="J65" s="36"/>
      <c r="K65" s="36"/>
      <c r="L65" s="36"/>
      <c r="M65" s="28"/>
      <c r="N65" s="23"/>
      <c r="O65" s="29"/>
      <c r="P65" s="41"/>
      <c r="Q65" s="49"/>
      <c r="R65" s="23"/>
    </row>
    <row r="66" spans="1:18" ht="15.75">
      <c r="A66" s="23"/>
      <c r="B66" s="23"/>
      <c r="C66" s="21"/>
      <c r="D66" s="25"/>
      <c r="E66" s="25"/>
      <c r="F66" s="25"/>
      <c r="G66" s="23"/>
      <c r="H66" s="23"/>
      <c r="I66" s="23"/>
      <c r="J66" s="23"/>
      <c r="K66" s="23"/>
      <c r="L66" s="23"/>
      <c r="M66" s="28"/>
      <c r="N66" s="23"/>
      <c r="O66" s="29"/>
      <c r="P66" s="41"/>
      <c r="Q66" s="49"/>
      <c r="R66" s="23"/>
    </row>
    <row r="67" spans="1:18" ht="15.75">
      <c r="A67" s="23"/>
      <c r="B67" s="23"/>
      <c r="C67" s="21"/>
      <c r="D67" s="25"/>
      <c r="E67" s="25"/>
      <c r="F67" s="25"/>
      <c r="G67" s="23"/>
      <c r="H67" s="23"/>
      <c r="I67" s="23"/>
      <c r="J67" s="23"/>
      <c r="K67" s="23"/>
      <c r="L67" s="23"/>
      <c r="M67" s="28"/>
      <c r="N67" s="23"/>
      <c r="O67" s="29"/>
      <c r="P67" s="41"/>
      <c r="Q67" s="49"/>
      <c r="R67" s="23"/>
    </row>
    <row r="68" spans="1:18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8"/>
      <c r="N68" s="23"/>
      <c r="O68" s="29"/>
      <c r="P68" s="41"/>
      <c r="Q68" s="49"/>
      <c r="R68" s="23"/>
    </row>
    <row r="69" spans="1:18">
      <c r="A69" s="23"/>
      <c r="B69" s="23"/>
      <c r="C69" s="23"/>
      <c r="D69" s="23"/>
      <c r="E69" s="23"/>
      <c r="F69" s="37"/>
      <c r="G69" s="37"/>
      <c r="H69" s="37"/>
      <c r="I69" s="37"/>
      <c r="J69" s="37"/>
      <c r="K69" s="37"/>
      <c r="L69" s="37"/>
      <c r="M69" s="28"/>
      <c r="N69" s="23"/>
      <c r="O69" s="29"/>
      <c r="P69" s="41"/>
      <c r="Q69" s="49"/>
      <c r="R69" s="23"/>
    </row>
    <row r="70" spans="1:18">
      <c r="A70" s="23"/>
      <c r="B70" s="23"/>
      <c r="C70" s="23"/>
      <c r="D70" s="42"/>
      <c r="E70" s="42"/>
      <c r="F70" s="23"/>
      <c r="G70" s="23"/>
      <c r="H70" s="23"/>
      <c r="I70" s="23"/>
      <c r="J70" s="23"/>
      <c r="K70" s="23"/>
      <c r="L70" s="36"/>
      <c r="M70" s="28"/>
      <c r="N70" s="23"/>
      <c r="O70" s="29"/>
      <c r="P70" s="41"/>
      <c r="Q70" s="49"/>
      <c r="R70" s="23"/>
    </row>
    <row r="71" spans="1:18">
      <c r="A71" s="23"/>
      <c r="B71" s="23"/>
      <c r="C71" s="23"/>
      <c r="D71" s="23"/>
      <c r="E71" s="23"/>
      <c r="F71" s="42"/>
      <c r="G71" s="42"/>
      <c r="H71" s="42"/>
      <c r="I71" s="42"/>
      <c r="J71" s="42"/>
      <c r="K71" s="42"/>
      <c r="L71" s="42"/>
      <c r="M71" s="28"/>
      <c r="N71" s="23"/>
      <c r="O71" s="29"/>
      <c r="P71" s="41"/>
      <c r="Q71" s="49"/>
      <c r="R71" s="23"/>
    </row>
    <row r="72" spans="1:18" ht="15.75">
      <c r="A72" s="23"/>
      <c r="B72" s="23"/>
      <c r="C72" s="23"/>
      <c r="D72" s="47"/>
      <c r="E72" s="48"/>
      <c r="F72" s="23"/>
      <c r="G72" s="23"/>
      <c r="H72" s="23"/>
      <c r="I72" s="23"/>
      <c r="J72" s="23"/>
      <c r="K72" s="23"/>
      <c r="L72" s="23"/>
      <c r="M72" s="28"/>
      <c r="N72" s="23"/>
      <c r="O72" s="29"/>
      <c r="P72" s="41"/>
      <c r="Q72" s="49"/>
      <c r="R72" s="23"/>
    </row>
    <row r="73" spans="1:18">
      <c r="A73" s="23"/>
      <c r="B73" s="23"/>
      <c r="C73" s="23"/>
      <c r="D73" s="28"/>
      <c r="E73" s="28"/>
      <c r="F73" s="28"/>
      <c r="G73" s="28"/>
      <c r="H73" s="28"/>
      <c r="I73" s="28"/>
      <c r="J73" s="28"/>
      <c r="K73" s="28"/>
      <c r="L73" s="28"/>
      <c r="M73" s="23"/>
      <c r="N73" s="23"/>
      <c r="O73" s="23"/>
      <c r="P73" s="28"/>
      <c r="Q73" s="49"/>
      <c r="R73" s="23"/>
    </row>
    <row r="74" spans="1:18">
      <c r="A74" s="23"/>
      <c r="B74" s="23"/>
      <c r="C74" s="23"/>
      <c r="D74" s="28"/>
      <c r="E74" s="43"/>
      <c r="F74" s="28"/>
      <c r="G74" s="43"/>
      <c r="H74" s="28"/>
      <c r="I74" s="43"/>
      <c r="J74" s="28"/>
      <c r="K74" s="43"/>
      <c r="L74" s="28"/>
      <c r="M74" s="37"/>
      <c r="N74" s="37"/>
      <c r="O74" s="50"/>
      <c r="P74" s="37"/>
      <c r="Q74" s="23"/>
      <c r="R74" s="23"/>
    </row>
    <row r="75" spans="1:18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</row>
    <row r="76" spans="1:18">
      <c r="A76" s="23"/>
      <c r="B76" s="23"/>
      <c r="C76" s="23"/>
      <c r="D76" s="37"/>
      <c r="E76" s="37"/>
      <c r="F76" s="37"/>
      <c r="G76" s="37"/>
      <c r="H76" s="37"/>
      <c r="I76" s="37"/>
      <c r="J76" s="37"/>
      <c r="K76" s="37"/>
      <c r="L76" s="37"/>
      <c r="M76" s="36"/>
      <c r="N76" s="39"/>
      <c r="O76" s="51"/>
      <c r="P76" s="37"/>
      <c r="Q76" s="23"/>
      <c r="R76" s="23"/>
    </row>
    <row r="77" spans="1:18">
      <c r="A77" s="23"/>
      <c r="B77" s="23"/>
      <c r="C77" s="23"/>
      <c r="D77" s="37"/>
      <c r="E77" s="37"/>
      <c r="F77" s="37"/>
      <c r="G77" s="37"/>
      <c r="H77" s="37"/>
      <c r="I77" s="37"/>
      <c r="J77" s="37"/>
      <c r="K77" s="37"/>
      <c r="L77" s="37"/>
      <c r="M77" s="16"/>
      <c r="N77" s="39"/>
      <c r="O77" s="51"/>
      <c r="P77" s="36"/>
      <c r="Q77" s="28"/>
      <c r="R77" s="23"/>
    </row>
    <row r="78" spans="1:18">
      <c r="A78" s="23"/>
      <c r="B78" s="23"/>
      <c r="C78" s="23"/>
      <c r="D78" s="37"/>
      <c r="E78" s="37"/>
      <c r="F78" s="37"/>
      <c r="G78" s="37"/>
      <c r="H78" s="37"/>
      <c r="I78" s="37"/>
      <c r="J78" s="37"/>
      <c r="K78" s="36"/>
      <c r="L78" s="37"/>
      <c r="M78" s="43"/>
      <c r="N78" s="44"/>
      <c r="O78" s="52"/>
      <c r="P78" s="46"/>
      <c r="Q78" s="28"/>
      <c r="R78" s="23"/>
    </row>
    <row r="79" spans="1:18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53"/>
      <c r="O79" s="16"/>
      <c r="P79" s="23"/>
      <c r="Q79" s="23"/>
      <c r="R79" s="23"/>
    </row>
    <row r="80" spans="1:18">
      <c r="A80" s="23"/>
      <c r="B80" s="23"/>
      <c r="C80" s="23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3"/>
      <c r="P80" s="23"/>
      <c r="Q80" s="23"/>
      <c r="R80" s="23"/>
    </row>
    <row r="81" spans="1:18">
      <c r="A81" s="23"/>
      <c r="B81" s="23"/>
      <c r="C81" s="23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23"/>
      <c r="R81" s="23"/>
    </row>
  </sheetData>
  <sheetProtection password="F3B8" sheet="1" objects="1" scenarios="1" selectLockedCells="1"/>
  <mergeCells count="8">
    <mergeCell ref="C4:J4"/>
    <mergeCell ref="C5:J5"/>
    <mergeCell ref="U27:V27"/>
    <mergeCell ref="F28:G28"/>
    <mergeCell ref="F29:G29"/>
    <mergeCell ref="F30:G30"/>
    <mergeCell ref="O14:S14"/>
    <mergeCell ref="L14:M14"/>
  </mergeCells>
  <pageMargins left="0.7" right="0.7" top="0.75" bottom="0.75" header="0.3" footer="0.3"/>
  <pageSetup paperSize="9" scale="32" orientation="portrait" horizontalDpi="0" verticalDpi="0" r:id="rId1"/>
  <colBreaks count="1" manualBreakCount="1">
    <brk id="20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Foglio1</vt:lpstr>
      <vt:lpstr>Foglio2</vt:lpstr>
      <vt:lpstr>Foglio3</vt:lpstr>
      <vt:lpstr>Foglio4</vt:lpstr>
      <vt:lpstr>Foglio5</vt:lpstr>
      <vt:lpstr>Foglio6</vt:lpstr>
      <vt:lpstr>Foglio7</vt:lpstr>
      <vt:lpstr>Foglio8</vt:lpstr>
      <vt:lpstr>Foglio9</vt:lpstr>
      <vt:lpstr>Foglio10</vt:lpstr>
      <vt:lpstr>Foglio11</vt:lpstr>
      <vt:lpstr>Foglio12</vt:lpstr>
      <vt:lpstr>Foglio13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dcterms:created xsi:type="dcterms:W3CDTF">2024-09-29T05:32:28Z</dcterms:created>
  <dcterms:modified xsi:type="dcterms:W3CDTF">2025-06-20T06:17:27Z</dcterms:modified>
</cp:coreProperties>
</file>